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Y:\Documents\ADVISING DOCS\ADVISOR WEBSITE\"/>
    </mc:Choice>
  </mc:AlternateContent>
  <xr:revisionPtr revIDLastSave="0" documentId="8_{763C624B-91BE-4DA6-AFE4-6142DE1864CE}" xr6:coauthVersionLast="36" xr6:coauthVersionMax="36" xr10:uidLastSave="{00000000-0000-0000-0000-000000000000}"/>
  <bookViews>
    <workbookView xWindow="0" yWindow="0" windowWidth="11520" windowHeight="7620" xr2:uid="{00000000-000D-0000-FFFF-FFFF00000000}"/>
  </bookViews>
  <sheets>
    <sheet name="Academic Plan" sheetId="4" r:id="rId1"/>
    <sheet name="Acad Plan w course chart" sheetId="5" r:id="rId2"/>
    <sheet name="Old version--prints on 1 pg" sheetId="2" r:id="rId3"/>
  </sheets>
  <definedNames>
    <definedName name="_xlnm.Print_Area" localSheetId="1">'Acad Plan w course chart'!$A:$O</definedName>
    <definedName name="_xlnm.Print_Area" localSheetId="2">'Old version--prints on 1 pg'!$A:$I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6" i="5" l="1"/>
  <c r="J66" i="5"/>
  <c r="E66" i="5"/>
  <c r="O65" i="5"/>
  <c r="J65" i="5"/>
  <c r="E65" i="5"/>
  <c r="O50" i="5"/>
  <c r="J50" i="5"/>
  <c r="A1" i="5" s="1"/>
  <c r="E50" i="5"/>
  <c r="O49" i="5"/>
  <c r="J49" i="5"/>
  <c r="E49" i="5"/>
  <c r="G40" i="5"/>
  <c r="C38" i="5"/>
  <c r="C37" i="5"/>
  <c r="O31" i="5"/>
  <c r="J31" i="5"/>
  <c r="E31" i="5"/>
  <c r="O30" i="5"/>
  <c r="J30" i="5"/>
  <c r="E30" i="5"/>
  <c r="O16" i="5"/>
  <c r="J16" i="5"/>
  <c r="E16" i="5"/>
  <c r="O15" i="5"/>
  <c r="J15" i="5"/>
  <c r="E15" i="5"/>
  <c r="A2" i="5"/>
  <c r="G4" i="5" l="1"/>
  <c r="G38" i="5" s="1"/>
  <c r="G3" i="5"/>
  <c r="G37" i="5" s="1"/>
  <c r="T49" i="5"/>
  <c r="U48" i="5"/>
  <c r="U47" i="5"/>
  <c r="U46" i="5"/>
  <c r="U45" i="5"/>
  <c r="U44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X48" i="5" s="1"/>
  <c r="AB7" i="5" s="1"/>
  <c r="U14" i="5"/>
  <c r="U13" i="5"/>
  <c r="U12" i="5"/>
  <c r="U11" i="5"/>
  <c r="U10" i="5"/>
  <c r="U9" i="5"/>
  <c r="AB8" i="5"/>
  <c r="U8" i="5"/>
  <c r="U7" i="5"/>
  <c r="U6" i="5"/>
  <c r="U5" i="5"/>
  <c r="U4" i="5"/>
  <c r="U3" i="5"/>
  <c r="U2" i="5"/>
  <c r="X2" i="5" s="1"/>
  <c r="AB6" i="5" s="1"/>
  <c r="AB12" i="5" l="1"/>
  <c r="AB13" i="5" s="1"/>
  <c r="U49" i="5"/>
  <c r="Z35" i="5" s="1"/>
  <c r="O66" i="4"/>
  <c r="J66" i="4"/>
  <c r="A1" i="4" s="1"/>
  <c r="E66" i="4"/>
  <c r="O65" i="4"/>
  <c r="J65" i="4"/>
  <c r="E65" i="4"/>
  <c r="O50" i="4"/>
  <c r="J50" i="4"/>
  <c r="E50" i="4"/>
  <c r="O49" i="4"/>
  <c r="J49" i="4"/>
  <c r="E49" i="4"/>
  <c r="G40" i="4"/>
  <c r="C38" i="4"/>
  <c r="C37" i="4"/>
  <c r="O31" i="4"/>
  <c r="J31" i="4"/>
  <c r="E31" i="4"/>
  <c r="O30" i="4"/>
  <c r="J30" i="4"/>
  <c r="E30" i="4"/>
  <c r="O16" i="4"/>
  <c r="J16" i="4"/>
  <c r="E16" i="4"/>
  <c r="O15" i="4"/>
  <c r="J15" i="4"/>
  <c r="E15" i="4"/>
  <c r="A2" i="4" l="1"/>
  <c r="G4" i="4" s="1"/>
  <c r="G38" i="4" s="1"/>
  <c r="G3" i="4"/>
  <c r="G37" i="4" s="1"/>
  <c r="I48" i="2"/>
  <c r="I47" i="2"/>
  <c r="D48" i="2"/>
  <c r="D47" i="2"/>
  <c r="I37" i="2"/>
  <c r="I36" i="2"/>
  <c r="D37" i="2"/>
  <c r="D36" i="2"/>
  <c r="I26" i="2"/>
  <c r="I25" i="2"/>
  <c r="D26" i="2"/>
  <c r="D25" i="2"/>
  <c r="I15" i="2"/>
  <c r="I14" i="2"/>
  <c r="D15" i="2" l="1"/>
  <c r="D14" i="2"/>
  <c r="A4" i="2" l="1"/>
  <c r="A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Bonnie Mccarty</author>
  </authors>
  <commentList>
    <comment ref="V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Instructions</t>
        </r>
        <r>
          <rPr>
            <sz val="9"/>
            <color indexed="81"/>
            <rFont val="Tahoma"/>
            <family val="2"/>
          </rPr>
          <t xml:space="preserve">
Mark the class here to show that it's completed, using "Done", a semester, a class name, or any other notation. The "Done" column will then show an X and the class's hours will count in the total already completed.</t>
        </r>
      </text>
    </comment>
    <comment ref="AB5" authorId="0" shapeId="0" xr:uid="{00000000-0006-0000-0100-000002000000}">
      <text>
        <r>
          <rPr>
            <b/>
            <sz val="11"/>
            <color indexed="81"/>
            <rFont val="Arial"/>
            <family val="2"/>
          </rPr>
          <t>Instructions</t>
        </r>
        <r>
          <rPr>
            <b/>
            <sz val="9"/>
            <color indexed="81"/>
            <rFont val="Arial"/>
            <family val="2"/>
          </rPr>
          <t xml:space="preserve">
</t>
        </r>
        <r>
          <rPr>
            <sz val="9"/>
            <color indexed="81"/>
            <rFont val="Arial"/>
            <family val="2"/>
          </rPr>
          <t>--Use this chart to list all classes the student will take at MTSU (or another 4-year school) and determine whether the student needs additional general electives to reach 60 senior college credits (SCCs).
--</t>
        </r>
        <r>
          <rPr>
            <b/>
            <sz val="9"/>
            <color indexed="81"/>
            <rFont val="Arial"/>
            <family val="2"/>
          </rPr>
          <t xml:space="preserve">For new transfers who haven't registered for MTSU classes ONLY: 
</t>
        </r>
        <r>
          <rPr>
            <sz val="9"/>
            <color indexed="81"/>
            <rFont val="Arial"/>
            <family val="2"/>
          </rPr>
          <t xml:space="preserve">In Degree Works, look at the "60 Senior College Hours" item.  (5th down in the top section of the checklist)  It'll say "Still needed" and a number.  Type that number in cell Z2.  The number of hours already completed by the student will automatically show up in cell AB8, "Sr college credits already earned per DW".
</t>
        </r>
        <r>
          <rPr>
            <b/>
            <sz val="9"/>
            <color indexed="81"/>
            <rFont val="Arial"/>
            <family val="2"/>
          </rPr>
          <t>For all students:</t>
        </r>
        <r>
          <rPr>
            <sz val="9"/>
            <color indexed="81"/>
            <rFont val="Arial"/>
            <family val="2"/>
          </rPr>
          <t xml:space="preserve">
--If the student took a listed class at a 2-year school, change that class's hours to 0.
--Peach section: If the student plans to take anything at MTSU that isn't listed in the yellow section of the Courses chart, add those classes and hours on the peach-colored rows.  This may include pre-reqs for a pre-professional program that won't count toward an elective, or other classes the student plans to take which don't count toward their degree.
--"Additional SCC hours needed": Based on the info provided, the student needs to take this many hours of additional general electives at MTSU (or another 4-year school) to reach 60 senior college credits.</t>
        </r>
      </text>
    </comment>
    <comment ref="W1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Bonnie Mccarty:</t>
        </r>
        <r>
          <rPr>
            <sz val="9"/>
            <color indexed="81"/>
            <rFont val="Tahoma"/>
            <family val="2"/>
          </rPr>
          <t xml:space="preserve">
These lines, once filled in, can be copy-pasted into the plan chart on the left.
</t>
        </r>
        <r>
          <rPr>
            <b/>
            <sz val="9"/>
            <color indexed="81"/>
            <rFont val="Tahoma"/>
            <family val="2"/>
          </rPr>
          <t>Yellow section:</t>
        </r>
        <r>
          <rPr>
            <sz val="9"/>
            <color indexed="81"/>
            <rFont val="Tahoma"/>
            <family val="2"/>
          </rPr>
          <t xml:space="preserve">
--Column </t>
        </r>
        <r>
          <rPr>
            <b/>
            <sz val="9"/>
            <color indexed="81"/>
            <rFont val="Tahoma"/>
            <family val="2"/>
          </rPr>
          <t>Q</t>
        </r>
        <r>
          <rPr>
            <sz val="9"/>
            <color indexed="81"/>
            <rFont val="Tahoma"/>
            <family val="2"/>
          </rPr>
          <t>: Type or paste all of the classes required for this student's major, minor, general electives, etc. Include everything, even the classes they've already taken.  
--Column</t>
        </r>
        <r>
          <rPr>
            <b/>
            <sz val="9"/>
            <color indexed="81"/>
            <rFont val="Tahoma"/>
            <family val="2"/>
          </rPr>
          <t xml:space="preserve"> R</t>
        </r>
        <r>
          <rPr>
            <sz val="9"/>
            <color indexed="81"/>
            <rFont val="Tahoma"/>
            <family val="2"/>
          </rPr>
          <t xml:space="preserve">: Can be used for the course name, notes for the student, etc.
--Column </t>
        </r>
        <r>
          <rPr>
            <b/>
            <sz val="9"/>
            <color indexed="81"/>
            <rFont val="Tahoma"/>
            <family val="2"/>
          </rPr>
          <t>S</t>
        </r>
        <r>
          <rPr>
            <sz val="9"/>
            <color indexed="81"/>
            <rFont val="Tahoma"/>
            <family val="2"/>
          </rPr>
          <t xml:space="preserve">: The Y means the class will count toward the student's degree for CPoS purposes.  If you add non-degree electives, change this to an N.  If copy-pasted into the left chart, this will let you see how many hours the student will have per semester for CPoS, versus total hours for that semester.
--Column </t>
        </r>
        <r>
          <rPr>
            <b/>
            <sz val="9"/>
            <color indexed="81"/>
            <rFont val="Tahoma"/>
            <family val="2"/>
          </rPr>
          <t>T</t>
        </r>
        <r>
          <rPr>
            <sz val="9"/>
            <color indexed="81"/>
            <rFont val="Tahoma"/>
            <family val="2"/>
          </rPr>
          <t xml:space="preserve">: If a class is not 3 hours, type in the correct # of hours.  If a line isn't needed, change the hours to 0.
</t>
        </r>
        <r>
          <rPr>
            <b/>
            <sz val="9"/>
            <color indexed="81"/>
            <rFont val="Tahoma"/>
            <family val="2"/>
          </rPr>
          <t>For all yellow and blue section classes:</t>
        </r>
        <r>
          <rPr>
            <sz val="9"/>
            <color indexed="81"/>
            <rFont val="Tahoma"/>
            <family val="2"/>
          </rPr>
          <t xml:space="preserve">
--Column </t>
        </r>
        <r>
          <rPr>
            <b/>
            <sz val="9"/>
            <color indexed="81"/>
            <rFont val="Tahoma"/>
            <family val="2"/>
          </rPr>
          <t>V</t>
        </r>
        <r>
          <rPr>
            <sz val="9"/>
            <color indexed="81"/>
            <rFont val="Tahoma"/>
            <family val="2"/>
          </rPr>
          <t xml:space="preserve">: Put an X (or any other marking) to show that the student has already taken this class.
--Column </t>
        </r>
        <r>
          <rPr>
            <b/>
            <sz val="9"/>
            <color indexed="81"/>
            <rFont val="Tahoma"/>
            <family val="2"/>
          </rPr>
          <t>W</t>
        </r>
        <r>
          <rPr>
            <sz val="9"/>
            <color indexed="81"/>
            <rFont val="Tahoma"/>
            <family val="2"/>
          </rPr>
          <t>: Add any notes, such as which semester the student will take the class.
--(Leave column</t>
        </r>
        <r>
          <rPr>
            <b/>
            <sz val="9"/>
            <color indexed="81"/>
            <rFont val="Tahoma"/>
            <family val="2"/>
          </rPr>
          <t xml:space="preserve"> U</t>
        </r>
        <r>
          <rPr>
            <sz val="9"/>
            <color indexed="81"/>
            <rFont val="Tahoma"/>
            <family val="2"/>
          </rPr>
          <t xml:space="preserve"> alone; it's a formula field.)</t>
        </r>
      </text>
    </comment>
  </commentList>
</comments>
</file>

<file path=xl/sharedStrings.xml><?xml version="1.0" encoding="utf-8"?>
<sst xmlns="http://schemas.openxmlformats.org/spreadsheetml/2006/main" count="522" uniqueCount="101">
  <si>
    <t>Name:</t>
  </si>
  <si>
    <t>M#:</t>
  </si>
  <si>
    <t>Sem:</t>
  </si>
  <si>
    <t>Course #</t>
  </si>
  <si>
    <t>Name</t>
  </si>
  <si>
    <t>Notes:</t>
  </si>
  <si>
    <r>
      <rPr>
        <b/>
        <sz val="11"/>
        <color theme="1"/>
        <rFont val="Arial"/>
        <family val="2"/>
      </rPr>
      <t xml:space="preserve">Please note: </t>
    </r>
    <r>
      <rPr>
        <sz val="11"/>
        <color theme="1"/>
        <rFont val="Arial"/>
        <family val="2"/>
      </rPr>
      <t>This list of courses is only a tentative plan based on current information. As you progress through your degree, we will adjust this academic plan as necessary.</t>
    </r>
  </si>
  <si>
    <t>Academic Plan</t>
  </si>
  <si>
    <t>Hrs</t>
  </si>
  <si>
    <t>CPoS</t>
  </si>
  <si>
    <t>Elig</t>
  </si>
  <si>
    <t>All</t>
  </si>
  <si>
    <t>Name or Notes</t>
  </si>
  <si>
    <t xml:space="preserve"> </t>
  </si>
  <si>
    <t>Planned semesters</t>
  </si>
  <si>
    <t>Planned hours</t>
  </si>
  <si>
    <t>Updated:</t>
  </si>
  <si>
    <t xml:space="preserve">Catalog Year: </t>
  </si>
  <si>
    <t xml:space="preserve">Acad Year: </t>
  </si>
  <si>
    <r>
      <rPr>
        <b/>
        <sz val="11"/>
        <color theme="1"/>
        <rFont val="Arial"/>
        <family val="2"/>
      </rPr>
      <t xml:space="preserve">Please note: </t>
    </r>
    <r>
      <rPr>
        <sz val="11"/>
        <color theme="1"/>
        <rFont val="Arial"/>
        <family val="2"/>
      </rPr>
      <t>This list of courses is only a tentative plan based on current information. 
As you progress through your degree, we will adjust this academic plan as necessary.</t>
    </r>
  </si>
  <si>
    <t xml:space="preserve">Catalog Yr: </t>
  </si>
  <si>
    <t>Spring 2020</t>
  </si>
  <si>
    <t>Fall 2020</t>
  </si>
  <si>
    <t>Spring 2021</t>
  </si>
  <si>
    <t>Fall 2021</t>
  </si>
  <si>
    <t>Spring 2022</t>
  </si>
  <si>
    <t>Fall 2022</t>
  </si>
  <si>
    <t>Spring 2023</t>
  </si>
  <si>
    <t>2019-2020</t>
  </si>
  <si>
    <t>2020-2021</t>
  </si>
  <si>
    <t>2021-2022</t>
  </si>
  <si>
    <t>2022-2023</t>
  </si>
  <si>
    <r>
      <t xml:space="preserve">Courses </t>
    </r>
    <r>
      <rPr>
        <i/>
        <sz val="11"/>
        <color theme="1"/>
        <rFont val="Arial"/>
        <family val="2"/>
      </rPr>
      <t>(Can be copy-pasted to left)</t>
    </r>
  </si>
  <si>
    <t>Hours</t>
  </si>
  <si>
    <t>(auto)</t>
  </si>
  <si>
    <t>Done</t>
  </si>
  <si>
    <t>Notes</t>
  </si>
  <si>
    <t>Left</t>
  </si>
  <si>
    <t>ENGL 1010</t>
  </si>
  <si>
    <t>ENGL 1020</t>
  </si>
  <si>
    <t>COMM 2200</t>
  </si>
  <si>
    <t>1st History</t>
  </si>
  <si>
    <t>Course</t>
  </si>
  <si>
    <t>Title</t>
  </si>
  <si>
    <t>--</t>
  </si>
  <si>
    <t>2nd History</t>
  </si>
  <si>
    <t>General eds that will be taken at MTSU</t>
  </si>
  <si>
    <t>Literature</t>
  </si>
  <si>
    <t>Other courses that will be taken at MTSU</t>
  </si>
  <si>
    <t>1st Humanities</t>
  </si>
  <si>
    <t>Sr college credits already earned per DW (list in blue box above)</t>
  </si>
  <si>
    <t>2nd Humanities</t>
  </si>
  <si>
    <t>Math</t>
  </si>
  <si>
    <t>1st Natural Science</t>
  </si>
  <si>
    <t>2nd Natural Science</t>
  </si>
  <si>
    <t>SCCs planned so far:</t>
  </si>
  <si>
    <t>1st Social Science</t>
  </si>
  <si>
    <t>Additional SCC hours needed</t>
  </si>
  <si>
    <t>2nd Social Science</t>
  </si>
  <si>
    <t>Course 1</t>
  </si>
  <si>
    <t>Course 2</t>
  </si>
  <si>
    <t>Course 3</t>
  </si>
  <si>
    <t>Course 4</t>
  </si>
  <si>
    <t>Course 5</t>
  </si>
  <si>
    <t>Course 6</t>
  </si>
  <si>
    <t>Course 7</t>
  </si>
  <si>
    <t>Course 8</t>
  </si>
  <si>
    <t>Course 9</t>
  </si>
  <si>
    <t>Course 10</t>
  </si>
  <si>
    <t>Course 11</t>
  </si>
  <si>
    <t>Course 12</t>
  </si>
  <si>
    <t>Course 13</t>
  </si>
  <si>
    <t>Course 14</t>
  </si>
  <si>
    <t>Course 15</t>
  </si>
  <si>
    <t>Course 16</t>
  </si>
  <si>
    <t>Course 17</t>
  </si>
  <si>
    <t>Course 18</t>
  </si>
  <si>
    <t>Course 19</t>
  </si>
  <si>
    <t>(Can be copy-pasted to right of "Acad Plan" header if needed)</t>
  </si>
  <si>
    <t>Course 20</t>
  </si>
  <si>
    <t>Course 21</t>
  </si>
  <si>
    <t>Total hours left</t>
  </si>
  <si>
    <t>Course 22</t>
  </si>
  <si>
    <t>Course 23</t>
  </si>
  <si>
    <t>Course 24</t>
  </si>
  <si>
    <t>Course 25</t>
  </si>
  <si>
    <t>Course 26</t>
  </si>
  <si>
    <t>Course 27</t>
  </si>
  <si>
    <t>Course 28</t>
  </si>
  <si>
    <t>Course 29</t>
  </si>
  <si>
    <t>Total hours</t>
  </si>
  <si>
    <t>Need</t>
  </si>
  <si>
    <t>Senior College Credits Calculator</t>
  </si>
  <si>
    <r>
      <t xml:space="preserve">For </t>
    </r>
    <r>
      <rPr>
        <b/>
        <i/>
        <sz val="11"/>
        <color rgb="FFFF0000"/>
        <rFont val="Arial"/>
        <family val="2"/>
      </rPr>
      <t>all</t>
    </r>
    <r>
      <rPr>
        <i/>
        <sz val="11"/>
        <color rgb="FFFF0000"/>
        <rFont val="Arial"/>
        <family val="2"/>
      </rPr>
      <t xml:space="preserve"> students:</t>
    </r>
  </si>
  <si>
    <r>
      <t xml:space="preserve">ONLY for </t>
    </r>
    <r>
      <rPr>
        <b/>
        <i/>
        <sz val="11"/>
        <color rgb="FFFF0000"/>
        <rFont val="Arial"/>
        <family val="2"/>
      </rPr>
      <t>new TRs</t>
    </r>
    <r>
      <rPr>
        <i/>
        <sz val="11"/>
        <color rgb="FFFF0000"/>
        <rFont val="Arial"/>
        <family val="2"/>
      </rPr>
      <t xml:space="preserve"> who haven't registered for MTSU classes yet:</t>
    </r>
  </si>
  <si>
    <t>Summer 2020</t>
  </si>
  <si>
    <t>Summer 2021</t>
  </si>
  <si>
    <t>Summer 2023</t>
  </si>
  <si>
    <t>(Fall 2019--leave this block blank)</t>
  </si>
  <si>
    <t>Y</t>
  </si>
  <si>
    <t>How many sr college hrs still required per Degree Works?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</si>
</sst>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8"/>
      <color theme="1"/>
      <name val="Arial Rounded MT Bold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0" tint="-0.34998626667073579"/>
      <name val="Arial"/>
      <family val="2"/>
    </font>
    <font>
      <i/>
      <sz val="11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1"/>
      <name val="Arial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b/>
      <i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4" fillId="2" borderId="2" xfId="0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10" xfId="0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5" fillId="2" borderId="13" xfId="0" applyFont="1" applyFill="1" applyBorder="1" applyProtection="1">
      <protection locked="0"/>
    </xf>
    <xf numFmtId="0" fontId="5" fillId="2" borderId="14" xfId="0" applyFont="1" applyFill="1" applyBorder="1" applyProtection="1">
      <protection locked="0"/>
    </xf>
    <xf numFmtId="0" fontId="5" fillId="2" borderId="17" xfId="0" applyFont="1" applyFill="1" applyBorder="1" applyProtection="1">
      <protection locked="0"/>
    </xf>
    <xf numFmtId="0" fontId="4" fillId="3" borderId="10" xfId="0" applyFont="1" applyFill="1" applyBorder="1" applyProtection="1"/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0" fontId="5" fillId="2" borderId="18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Protection="1"/>
    <xf numFmtId="0" fontId="5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Protection="1"/>
    <xf numFmtId="0" fontId="4" fillId="0" borderId="1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Protection="1"/>
    <xf numFmtId="0" fontId="4" fillId="0" borderId="3" xfId="0" applyFont="1" applyBorder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Fill="1" applyBorder="1" applyAlignment="1" applyProtection="1">
      <alignment horizontal="right"/>
    </xf>
    <xf numFmtId="0" fontId="4" fillId="3" borderId="24" xfId="0" applyFont="1" applyFill="1" applyBorder="1" applyProtection="1"/>
    <xf numFmtId="0" fontId="5" fillId="3" borderId="16" xfId="0" applyFont="1" applyFill="1" applyBorder="1" applyProtection="1"/>
    <xf numFmtId="0" fontId="5" fillId="0" borderId="0" xfId="0" applyFont="1" applyAlignment="1" applyProtection="1">
      <alignment wrapText="1"/>
    </xf>
    <xf numFmtId="0" fontId="4" fillId="0" borderId="0" xfId="0" applyFont="1" applyAlignment="1" applyProtection="1">
      <alignment horizontal="left"/>
    </xf>
    <xf numFmtId="0" fontId="4" fillId="3" borderId="14" xfId="0" applyFont="1" applyFill="1" applyBorder="1" applyProtection="1"/>
    <xf numFmtId="14" fontId="5" fillId="2" borderId="14" xfId="0" applyNumberFormat="1" applyFont="1" applyFill="1" applyBorder="1" applyAlignment="1" applyProtection="1">
      <alignment horizontal="left"/>
      <protection locked="0"/>
    </xf>
    <xf numFmtId="0" fontId="4" fillId="0" borderId="25" xfId="0" applyFont="1" applyFill="1" applyBorder="1" applyProtection="1"/>
    <xf numFmtId="0" fontId="4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4" fillId="0" borderId="0" xfId="0" applyFont="1" applyFill="1" applyAlignment="1" applyProtection="1">
      <alignment horizontal="right"/>
    </xf>
    <xf numFmtId="14" fontId="5" fillId="0" borderId="25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Protection="1"/>
    <xf numFmtId="0" fontId="4" fillId="0" borderId="0" xfId="0" applyFont="1" applyFill="1" applyBorder="1" applyProtection="1"/>
    <xf numFmtId="0" fontId="8" fillId="0" borderId="9" xfId="0" applyFont="1" applyBorder="1" applyProtection="1"/>
    <xf numFmtId="0" fontId="4" fillId="3" borderId="26" xfId="0" applyFont="1" applyFill="1" applyBorder="1" applyProtection="1"/>
    <xf numFmtId="0" fontId="4" fillId="3" borderId="33" xfId="0" applyFont="1" applyFill="1" applyBorder="1" applyProtection="1"/>
    <xf numFmtId="0" fontId="4" fillId="0" borderId="27" xfId="0" applyFont="1" applyBorder="1" applyProtection="1"/>
    <xf numFmtId="0" fontId="4" fillId="0" borderId="28" xfId="0" applyFont="1" applyFill="1" applyBorder="1" applyAlignment="1" applyProtection="1">
      <alignment horizontal="right"/>
    </xf>
    <xf numFmtId="0" fontId="4" fillId="0" borderId="28" xfId="0" applyFont="1" applyFill="1" applyBorder="1" applyAlignment="1" applyProtection="1">
      <alignment horizontal="right"/>
      <protection locked="0"/>
    </xf>
    <xf numFmtId="0" fontId="4" fillId="2" borderId="0" xfId="0" applyFont="1" applyFill="1" applyProtection="1">
      <protection locked="0"/>
    </xf>
    <xf numFmtId="0" fontId="4" fillId="0" borderId="34" xfId="0" applyFont="1" applyBorder="1" applyAlignment="1" applyProtection="1">
      <alignment horizontal="left"/>
    </xf>
    <xf numFmtId="0" fontId="3" fillId="0" borderId="0" xfId="0" applyFont="1" applyProtection="1"/>
    <xf numFmtId="0" fontId="3" fillId="2" borderId="4" xfId="0" applyFont="1" applyFill="1" applyBorder="1" applyAlignment="1" applyProtection="1">
      <protection locked="0"/>
    </xf>
    <xf numFmtId="0" fontId="3" fillId="2" borderId="35" xfId="0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14" fontId="3" fillId="2" borderId="4" xfId="0" applyNumberFormat="1" applyFont="1" applyFill="1" applyBorder="1" applyAlignment="1" applyProtection="1">
      <alignment horizontal="left"/>
      <protection locked="0"/>
    </xf>
    <xf numFmtId="14" fontId="3" fillId="2" borderId="4" xfId="0" applyNumberFormat="1" applyFont="1" applyFill="1" applyBorder="1" applyAlignment="1" applyProtection="1">
      <protection locked="0"/>
    </xf>
    <xf numFmtId="14" fontId="3" fillId="2" borderId="35" xfId="0" applyNumberFormat="1" applyFont="1" applyFill="1" applyBorder="1" applyAlignment="1" applyProtection="1">
      <protection locked="0"/>
    </xf>
    <xf numFmtId="0" fontId="3" fillId="0" borderId="0" xfId="0" applyFont="1" applyFill="1" applyProtection="1"/>
    <xf numFmtId="0" fontId="4" fillId="0" borderId="1" xfId="0" applyFont="1" applyBorder="1" applyProtection="1"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3" fillId="2" borderId="10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39" xfId="0" applyFont="1" applyFill="1" applyBorder="1" applyProtection="1"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Protection="1">
      <protection locked="0"/>
    </xf>
    <xf numFmtId="0" fontId="3" fillId="3" borderId="12" xfId="0" applyFont="1" applyFill="1" applyBorder="1" applyProtection="1"/>
    <xf numFmtId="0" fontId="3" fillId="3" borderId="16" xfId="0" applyFont="1" applyFill="1" applyBorder="1" applyProtection="1"/>
    <xf numFmtId="0" fontId="3" fillId="2" borderId="38" xfId="0" applyFont="1" applyFill="1" applyBorder="1" applyProtection="1">
      <protection locked="0"/>
    </xf>
    <xf numFmtId="0" fontId="3" fillId="2" borderId="36" xfId="0" applyFont="1" applyFill="1" applyBorder="1" applyProtection="1">
      <protection locked="0"/>
    </xf>
    <xf numFmtId="0" fontId="3" fillId="2" borderId="37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Protection="1">
      <protection locked="0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10" fillId="0" borderId="0" xfId="0" applyFont="1" applyProtection="1"/>
    <xf numFmtId="0" fontId="2" fillId="2" borderId="38" xfId="0" applyFont="1" applyFill="1" applyBorder="1" applyProtection="1">
      <protection locked="0"/>
    </xf>
    <xf numFmtId="0" fontId="2" fillId="2" borderId="36" xfId="0" applyFont="1" applyFill="1" applyBorder="1" applyProtection="1">
      <protection locked="0"/>
    </xf>
    <xf numFmtId="0" fontId="2" fillId="2" borderId="36" xfId="0" applyFont="1" applyFill="1" applyBorder="1" applyAlignment="1" applyProtection="1">
      <alignment horizontal="center"/>
      <protection locked="0"/>
    </xf>
    <xf numFmtId="0" fontId="2" fillId="2" borderId="37" xfId="0" applyFont="1" applyFill="1" applyBorder="1" applyAlignment="1" applyProtection="1">
      <alignment horizontal="center"/>
      <protection locked="0"/>
    </xf>
    <xf numFmtId="0" fontId="2" fillId="4" borderId="35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left"/>
      <protection locked="0"/>
    </xf>
    <xf numFmtId="0" fontId="4" fillId="5" borderId="0" xfId="0" applyFont="1" applyFill="1" applyProtection="1">
      <protection locked="0"/>
    </xf>
    <xf numFmtId="0" fontId="11" fillId="0" borderId="0" xfId="0" applyFont="1" applyProtection="1"/>
    <xf numFmtId="0" fontId="2" fillId="4" borderId="14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4" fillId="0" borderId="34" xfId="0" applyFont="1" applyFill="1" applyBorder="1" applyProtection="1"/>
    <xf numFmtId="0" fontId="4" fillId="0" borderId="35" xfId="0" quotePrefix="1" applyFont="1" applyFill="1" applyBorder="1" applyProtection="1"/>
    <xf numFmtId="0" fontId="4" fillId="0" borderId="14" xfId="0" applyFont="1" applyFill="1" applyBorder="1" applyAlignment="1" applyProtection="1">
      <alignment horizontal="center"/>
    </xf>
    <xf numFmtId="0" fontId="2" fillId="0" borderId="14" xfId="0" applyFont="1" applyFill="1" applyBorder="1" applyProtection="1"/>
    <xf numFmtId="0" fontId="2" fillId="0" borderId="34" xfId="0" applyFont="1" applyFill="1" applyBorder="1" applyProtection="1"/>
    <xf numFmtId="0" fontId="2" fillId="0" borderId="35" xfId="0" applyFont="1" applyFill="1" applyBorder="1" applyProtection="1"/>
    <xf numFmtId="0" fontId="2" fillId="5" borderId="14" xfId="0" applyFont="1" applyFill="1" applyBorder="1" applyAlignment="1" applyProtection="1">
      <alignment horizontal="center"/>
    </xf>
    <xf numFmtId="0" fontId="4" fillId="5" borderId="0" xfId="0" applyFont="1" applyFill="1" applyProtection="1"/>
    <xf numFmtId="0" fontId="2" fillId="2" borderId="40" xfId="0" applyFont="1" applyFill="1" applyBorder="1" applyProtection="1">
      <protection locked="0"/>
    </xf>
    <xf numFmtId="0" fontId="2" fillId="2" borderId="41" xfId="0" applyFont="1" applyFill="1" applyBorder="1" applyProtection="1">
      <protection locked="0"/>
    </xf>
    <xf numFmtId="0" fontId="2" fillId="2" borderId="41" xfId="0" applyFont="1" applyFill="1" applyBorder="1" applyAlignment="1" applyProtection="1">
      <alignment horizontal="center"/>
      <protection locked="0"/>
    </xf>
    <xf numFmtId="0" fontId="2" fillId="2" borderId="42" xfId="0" applyFont="1" applyFill="1" applyBorder="1" applyAlignment="1" applyProtection="1">
      <alignment horizontal="center"/>
      <protection locked="0"/>
    </xf>
    <xf numFmtId="0" fontId="2" fillId="4" borderId="23" xfId="0" applyFont="1" applyFill="1" applyBorder="1" applyAlignment="1" applyProtection="1">
      <alignment horizontal="center"/>
    </xf>
    <xf numFmtId="0" fontId="2" fillId="6" borderId="43" xfId="0" applyFont="1" applyFill="1" applyBorder="1" applyProtection="1">
      <protection locked="0"/>
    </xf>
    <xf numFmtId="0" fontId="2" fillId="6" borderId="44" xfId="0" applyFont="1" applyFill="1" applyBorder="1" applyProtection="1">
      <protection locked="0"/>
    </xf>
    <xf numFmtId="0" fontId="2" fillId="6" borderId="44" xfId="0" applyFont="1" applyFill="1" applyBorder="1" applyAlignment="1" applyProtection="1">
      <alignment horizontal="center"/>
      <protection locked="0"/>
    </xf>
    <xf numFmtId="0" fontId="2" fillId="6" borderId="45" xfId="0" applyFont="1" applyFill="1" applyBorder="1" applyAlignment="1" applyProtection="1">
      <alignment horizontal="center"/>
      <protection locked="0"/>
    </xf>
    <xf numFmtId="0" fontId="2" fillId="4" borderId="44" xfId="0" applyFont="1" applyFill="1" applyBorder="1" applyAlignment="1" applyProtection="1">
      <alignment horizontal="center"/>
    </xf>
    <xf numFmtId="0" fontId="2" fillId="6" borderId="44" xfId="0" applyFont="1" applyFill="1" applyBorder="1" applyAlignment="1" applyProtection="1">
      <alignment horizontal="left"/>
      <protection locked="0"/>
    </xf>
    <xf numFmtId="0" fontId="2" fillId="6" borderId="38" xfId="0" applyFont="1" applyFill="1" applyBorder="1" applyProtection="1">
      <protection locked="0"/>
    </xf>
    <xf numFmtId="0" fontId="2" fillId="6" borderId="36" xfId="0" applyFont="1" applyFill="1" applyBorder="1" applyProtection="1">
      <protection locked="0"/>
    </xf>
    <xf numFmtId="0" fontId="2" fillId="6" borderId="36" xfId="0" applyFont="1" applyFill="1" applyBorder="1" applyAlignment="1" applyProtection="1">
      <alignment horizontal="center"/>
      <protection locked="0"/>
    </xf>
    <xf numFmtId="0" fontId="2" fillId="6" borderId="37" xfId="0" applyFont="1" applyFill="1" applyBorder="1" applyAlignment="1" applyProtection="1">
      <alignment horizontal="center"/>
      <protection locked="0"/>
    </xf>
    <xf numFmtId="0" fontId="2" fillId="6" borderId="14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</xf>
    <xf numFmtId="0" fontId="4" fillId="0" borderId="52" xfId="0" applyFont="1" applyBorder="1" applyAlignment="1" applyProtection="1">
      <alignment horizontal="right"/>
    </xf>
    <xf numFmtId="0" fontId="2" fillId="0" borderId="0" xfId="0" applyFont="1" applyFill="1" applyProtection="1">
      <protection locked="0"/>
    </xf>
    <xf numFmtId="0" fontId="2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2" fillId="7" borderId="14" xfId="0" applyFont="1" applyFill="1" applyBorder="1" applyProtection="1">
      <protection locked="0"/>
    </xf>
    <xf numFmtId="0" fontId="2" fillId="7" borderId="34" xfId="0" applyFont="1" applyFill="1" applyBorder="1" applyProtection="1">
      <protection locked="0"/>
    </xf>
    <xf numFmtId="0" fontId="2" fillId="7" borderId="35" xfId="0" applyFont="1" applyFill="1" applyBorder="1" applyProtection="1">
      <protection locked="0"/>
    </xf>
    <xf numFmtId="0" fontId="2" fillId="7" borderId="14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0" borderId="0" xfId="0" applyFont="1" applyProtection="1"/>
    <xf numFmtId="0" fontId="3" fillId="0" borderId="0" xfId="0" applyFont="1" applyAlignment="1" applyProtection="1">
      <alignment horizontal="center" vertical="top" wrapText="1"/>
    </xf>
    <xf numFmtId="0" fontId="7" fillId="0" borderId="20" xfId="0" applyFont="1" applyBorder="1" applyAlignment="1" applyProtection="1">
      <alignment horizontal="center" textRotation="90"/>
    </xf>
    <xf numFmtId="0" fontId="7" fillId="0" borderId="21" xfId="0" applyFont="1" applyBorder="1" applyAlignment="1" applyProtection="1">
      <alignment horizontal="center" textRotation="90"/>
    </xf>
    <xf numFmtId="0" fontId="6" fillId="0" borderId="0" xfId="0" applyFont="1" applyAlignment="1" applyProtection="1">
      <alignment horizontal="left"/>
    </xf>
    <xf numFmtId="0" fontId="7" fillId="0" borderId="36" xfId="0" applyFont="1" applyBorder="1" applyAlignment="1" applyProtection="1">
      <alignment horizontal="center" textRotation="90"/>
    </xf>
    <xf numFmtId="0" fontId="4" fillId="0" borderId="22" xfId="0" applyFont="1" applyBorder="1" applyAlignment="1" applyProtection="1">
      <alignment horizontal="center" textRotation="90"/>
    </xf>
    <xf numFmtId="0" fontId="4" fillId="0" borderId="37" xfId="0" applyFont="1" applyBorder="1" applyAlignment="1" applyProtection="1">
      <alignment horizontal="center" textRotation="90"/>
    </xf>
    <xf numFmtId="0" fontId="4" fillId="0" borderId="19" xfId="0" applyFont="1" applyBorder="1" applyAlignment="1" applyProtection="1">
      <alignment horizontal="center" textRotation="90"/>
    </xf>
    <xf numFmtId="0" fontId="3" fillId="2" borderId="29" xfId="0" applyFont="1" applyFill="1" applyBorder="1" applyAlignment="1" applyProtection="1">
      <alignment horizontal="left" vertical="top" wrapText="1"/>
      <protection locked="0"/>
    </xf>
    <xf numFmtId="0" fontId="3" fillId="2" borderId="30" xfId="0" applyFont="1" applyFill="1" applyBorder="1" applyAlignment="1" applyProtection="1">
      <alignment horizontal="left" vertical="top" wrapText="1"/>
      <protection locked="0"/>
    </xf>
    <xf numFmtId="0" fontId="3" fillId="2" borderId="31" xfId="0" applyFont="1" applyFill="1" applyBorder="1" applyAlignment="1" applyProtection="1">
      <alignment horizontal="left" vertical="top" wrapText="1"/>
      <protection locked="0"/>
    </xf>
    <xf numFmtId="0" fontId="3" fillId="2" borderId="32" xfId="0" applyFont="1" applyFill="1" applyBorder="1" applyAlignment="1" applyProtection="1">
      <alignment horizontal="left" vertical="top" wrapText="1"/>
      <protection locked="0"/>
    </xf>
    <xf numFmtId="0" fontId="3" fillId="3" borderId="4" xfId="0" applyFont="1" applyFill="1" applyBorder="1" applyProtection="1"/>
    <xf numFmtId="0" fontId="3" fillId="3" borderId="35" xfId="0" applyFont="1" applyFill="1" applyBorder="1" applyProtection="1"/>
    <xf numFmtId="0" fontId="2" fillId="7" borderId="14" xfId="0" applyFont="1" applyFill="1" applyBorder="1" applyAlignment="1" applyProtection="1">
      <alignment horizontal="center"/>
      <protection locked="0"/>
    </xf>
    <xf numFmtId="0" fontId="2" fillId="2" borderId="46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47" xfId="0" applyFont="1" applyFill="1" applyBorder="1" applyAlignment="1" applyProtection="1">
      <alignment horizontal="left" vertical="top" wrapText="1"/>
      <protection locked="0"/>
    </xf>
    <xf numFmtId="0" fontId="2" fillId="2" borderId="48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49" xfId="0" applyFont="1" applyFill="1" applyBorder="1" applyAlignment="1" applyProtection="1">
      <alignment horizontal="left" vertical="top" wrapText="1"/>
      <protection locked="0"/>
    </xf>
    <xf numFmtId="0" fontId="2" fillId="2" borderId="50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 applyProtection="1">
      <alignment horizontal="left" vertical="top" wrapText="1"/>
      <protection locked="0"/>
    </xf>
    <xf numFmtId="0" fontId="2" fillId="2" borderId="5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wrapText="1"/>
    </xf>
  </cellXfs>
  <cellStyles count="1">
    <cellStyle name="Normal" xfId="0" builtinId="0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O72"/>
  <sheetViews>
    <sheetView tabSelected="1" zoomScaleNormal="100" workbookViewId="0">
      <selection activeCell="C1" sqref="C1"/>
    </sheetView>
  </sheetViews>
  <sheetFormatPr defaultRowHeight="14.25" x14ac:dyDescent="0.2"/>
  <cols>
    <col min="1" max="1" width="1.85546875" style="47" customWidth="1"/>
    <col min="2" max="2" width="12.140625" style="47" customWidth="1"/>
    <col min="3" max="3" width="21.7109375" style="47" customWidth="1"/>
    <col min="4" max="4" width="4.42578125" style="47" customWidth="1"/>
    <col min="5" max="5" width="3.7109375" style="47" customWidth="1"/>
    <col min="6" max="6" width="1.85546875" style="47" customWidth="1"/>
    <col min="7" max="7" width="12.140625" style="47" customWidth="1"/>
    <col min="8" max="8" width="21.7109375" style="47" customWidth="1"/>
    <col min="9" max="9" width="4.42578125" style="47" customWidth="1"/>
    <col min="10" max="10" width="3.7109375" style="47" customWidth="1"/>
    <col min="11" max="11" width="1.85546875" style="47" customWidth="1"/>
    <col min="12" max="12" width="12.140625" style="47" customWidth="1"/>
    <col min="13" max="13" width="21.7109375" style="47" customWidth="1"/>
    <col min="14" max="14" width="4.42578125" style="47" customWidth="1"/>
    <col min="15" max="15" width="3.7109375" style="47" bestFit="1" customWidth="1"/>
    <col min="16" max="16384" width="9.140625" style="16"/>
  </cols>
  <sheetData>
    <row r="1" spans="1:15" ht="15" customHeight="1" x14ac:dyDescent="0.25">
      <c r="A1" s="47">
        <f>IFERROR(SUM(J50+O50+E50+J66+O66+E66),0)</f>
        <v>0</v>
      </c>
      <c r="B1" s="46" t="s">
        <v>0</v>
      </c>
      <c r="C1" s="48"/>
      <c r="D1" s="48"/>
      <c r="E1" s="49"/>
      <c r="G1" s="124" t="s">
        <v>7</v>
      </c>
      <c r="H1" s="124"/>
      <c r="I1" s="124"/>
      <c r="J1" s="124"/>
      <c r="L1" s="50"/>
      <c r="M1" s="50"/>
      <c r="N1" s="50"/>
      <c r="O1" s="50"/>
    </row>
    <row r="2" spans="1:15" ht="15.75" customHeight="1" x14ac:dyDescent="0.25">
      <c r="A2" s="47">
        <f>IFERROR(SUM(IF(J50&gt;0,1,0)+IF(O50&gt;0,1,0)+IF(E50&gt;0,1,0)+IF(J66&gt;0,1,0)+IF(O66&gt;0,1,0)+IF(E66&gt;0,1,0)),0)</f>
        <v>0</v>
      </c>
      <c r="B2" s="46" t="s">
        <v>1</v>
      </c>
      <c r="C2" s="48"/>
      <c r="D2" s="48"/>
      <c r="E2" s="49"/>
      <c r="G2" s="124"/>
      <c r="H2" s="124"/>
      <c r="I2" s="124"/>
      <c r="J2" s="124"/>
      <c r="L2" s="50"/>
      <c r="M2" s="50"/>
      <c r="N2" s="50"/>
      <c r="O2" s="50"/>
    </row>
    <row r="3" spans="1:15" ht="15" x14ac:dyDescent="0.25">
      <c r="B3" s="46" t="s">
        <v>16</v>
      </c>
      <c r="C3" s="51"/>
      <c r="D3" s="52"/>
      <c r="E3" s="53"/>
      <c r="G3" s="30">
        <f>J16+O16+E16+J31+O31+E31+A1</f>
        <v>0</v>
      </c>
      <c r="H3" s="29" t="s">
        <v>15</v>
      </c>
      <c r="L3" s="50"/>
      <c r="M3" s="50"/>
      <c r="N3" s="50"/>
      <c r="O3" s="50"/>
    </row>
    <row r="4" spans="1:15" ht="15" x14ac:dyDescent="0.25">
      <c r="B4" s="46" t="s">
        <v>20</v>
      </c>
      <c r="C4" s="52"/>
      <c r="D4" s="52"/>
      <c r="E4" s="53"/>
      <c r="G4" s="30">
        <f>IF(J16&gt;0,1,0)+IF(O16&gt;0,1,0)+IF(E16&gt;0,1,0)+IF(J31&gt;0,1,0)+IF(O31&gt;0,1,0)+IF(E31&gt;0,1,0)+A2</f>
        <v>0</v>
      </c>
      <c r="H4" s="29" t="s">
        <v>14</v>
      </c>
      <c r="L4" s="50"/>
      <c r="M4" s="50"/>
      <c r="N4" s="50"/>
      <c r="O4" s="50"/>
    </row>
    <row r="5" spans="1:15" s="34" customFormat="1" ht="9.75" customHeight="1" x14ac:dyDescent="0.25">
      <c r="A5" s="54"/>
      <c r="B5" s="35"/>
      <c r="C5" s="35"/>
      <c r="D5" s="54"/>
      <c r="E5" s="54"/>
      <c r="F5" s="54"/>
      <c r="G5" s="38"/>
      <c r="H5" s="33"/>
      <c r="I5" s="54"/>
      <c r="J5" s="54"/>
      <c r="K5" s="54"/>
      <c r="L5" s="50"/>
      <c r="M5" s="50"/>
      <c r="N5" s="50"/>
      <c r="O5" s="50"/>
    </row>
    <row r="6" spans="1:15" ht="16.5" thickBot="1" x14ac:dyDescent="0.3">
      <c r="G6" s="39" t="s">
        <v>18</v>
      </c>
      <c r="H6" s="45" t="s">
        <v>28</v>
      </c>
    </row>
    <row r="7" spans="1:15" s="18" customFormat="1" ht="15" customHeight="1" x14ac:dyDescent="0.25">
      <c r="B7" s="55" t="s">
        <v>98</v>
      </c>
      <c r="C7" s="56"/>
      <c r="D7" s="122" t="s">
        <v>9</v>
      </c>
      <c r="E7" s="126" t="s">
        <v>8</v>
      </c>
      <c r="G7" s="55" t="s">
        <v>21</v>
      </c>
      <c r="H7" s="56"/>
      <c r="I7" s="122" t="s">
        <v>9</v>
      </c>
      <c r="J7" s="126" t="s">
        <v>8</v>
      </c>
      <c r="L7" s="55" t="s">
        <v>95</v>
      </c>
      <c r="M7" s="56"/>
      <c r="N7" s="122" t="s">
        <v>9</v>
      </c>
      <c r="O7" s="126" t="s">
        <v>8</v>
      </c>
    </row>
    <row r="8" spans="1:15" ht="15.75" thickBot="1" x14ac:dyDescent="0.3">
      <c r="B8" s="22" t="s">
        <v>3</v>
      </c>
      <c r="C8" s="23" t="s">
        <v>4</v>
      </c>
      <c r="D8" s="123"/>
      <c r="E8" s="128"/>
      <c r="G8" s="22" t="s">
        <v>3</v>
      </c>
      <c r="H8" s="23" t="s">
        <v>12</v>
      </c>
      <c r="I8" s="125"/>
      <c r="J8" s="127"/>
      <c r="L8" s="22" t="s">
        <v>3</v>
      </c>
      <c r="M8" s="23" t="s">
        <v>4</v>
      </c>
      <c r="N8" s="123"/>
      <c r="O8" s="128"/>
    </row>
    <row r="9" spans="1:15" x14ac:dyDescent="0.2">
      <c r="B9" s="57"/>
      <c r="C9" s="58"/>
      <c r="D9" s="118" t="s">
        <v>99</v>
      </c>
      <c r="E9" s="59"/>
      <c r="G9" s="57"/>
      <c r="H9" s="58"/>
      <c r="I9" s="118" t="s">
        <v>99</v>
      </c>
      <c r="J9" s="59"/>
      <c r="L9" s="57"/>
      <c r="M9" s="58"/>
      <c r="N9" s="118" t="s">
        <v>99</v>
      </c>
      <c r="O9" s="59"/>
    </row>
    <row r="10" spans="1:15" x14ac:dyDescent="0.2">
      <c r="B10" s="60"/>
      <c r="C10" s="61"/>
      <c r="D10" s="119" t="s">
        <v>99</v>
      </c>
      <c r="E10" s="62"/>
      <c r="G10" s="60"/>
      <c r="H10" s="61"/>
      <c r="I10" s="119" t="s">
        <v>99</v>
      </c>
      <c r="J10" s="62"/>
      <c r="L10" s="60"/>
      <c r="M10" s="61"/>
      <c r="N10" s="119" t="s">
        <v>99</v>
      </c>
      <c r="O10" s="62"/>
    </row>
    <row r="11" spans="1:15" x14ac:dyDescent="0.2">
      <c r="B11" s="60"/>
      <c r="C11" s="61"/>
      <c r="D11" s="119" t="s">
        <v>99</v>
      </c>
      <c r="E11" s="62"/>
      <c r="G11" s="60"/>
      <c r="H11" s="61"/>
      <c r="I11" s="119" t="s">
        <v>99</v>
      </c>
      <c r="J11" s="62"/>
      <c r="L11" s="60"/>
      <c r="M11" s="61"/>
      <c r="N11" s="119" t="s">
        <v>99</v>
      </c>
      <c r="O11" s="62"/>
    </row>
    <row r="12" spans="1:15" x14ac:dyDescent="0.2">
      <c r="B12" s="60"/>
      <c r="C12" s="61"/>
      <c r="D12" s="119" t="s">
        <v>99</v>
      </c>
      <c r="E12" s="62"/>
      <c r="G12" s="60"/>
      <c r="H12" s="61"/>
      <c r="I12" s="119" t="s">
        <v>99</v>
      </c>
      <c r="J12" s="62"/>
      <c r="L12" s="60"/>
      <c r="M12" s="61"/>
      <c r="N12" s="119" t="s">
        <v>99</v>
      </c>
      <c r="O12" s="62"/>
    </row>
    <row r="13" spans="1:15" x14ac:dyDescent="0.2">
      <c r="B13" s="60"/>
      <c r="C13" s="61"/>
      <c r="D13" s="119" t="s">
        <v>99</v>
      </c>
      <c r="E13" s="62"/>
      <c r="G13" s="60"/>
      <c r="H13" s="61"/>
      <c r="I13" s="119" t="s">
        <v>99</v>
      </c>
      <c r="J13" s="62"/>
      <c r="L13" s="60"/>
      <c r="M13" s="61"/>
      <c r="N13" s="119" t="s">
        <v>99</v>
      </c>
      <c r="O13" s="62"/>
    </row>
    <row r="14" spans="1:15" ht="15" thickBot="1" x14ac:dyDescent="0.25">
      <c r="B14" s="63"/>
      <c r="C14" s="61"/>
      <c r="D14" s="119" t="s">
        <v>99</v>
      </c>
      <c r="E14" s="64"/>
      <c r="G14" s="63"/>
      <c r="H14" s="65"/>
      <c r="I14" s="119" t="s">
        <v>99</v>
      </c>
      <c r="J14" s="64"/>
      <c r="L14" s="63"/>
      <c r="M14" s="61"/>
      <c r="N14" s="119" t="s">
        <v>99</v>
      </c>
      <c r="O14" s="64"/>
    </row>
    <row r="15" spans="1:15" ht="15.75" thickTop="1" x14ac:dyDescent="0.25">
      <c r="B15" s="42" t="s">
        <v>5</v>
      </c>
      <c r="C15" s="44"/>
      <c r="D15" s="41" t="s">
        <v>10</v>
      </c>
      <c r="E15" s="66">
        <f>SUMIF(D9:D14,"Y",E9:E14)</f>
        <v>0</v>
      </c>
      <c r="G15" s="42" t="s">
        <v>5</v>
      </c>
      <c r="H15" s="44"/>
      <c r="I15" s="41" t="s">
        <v>10</v>
      </c>
      <c r="J15" s="66">
        <f>SUMIF(I9:I14,"Y",J9:J14)</f>
        <v>0</v>
      </c>
      <c r="L15" s="42" t="s">
        <v>5</v>
      </c>
      <c r="M15" s="44"/>
      <c r="N15" s="41" t="s">
        <v>10</v>
      </c>
      <c r="O15" s="66">
        <f>SUMIF(N9:N14,"Y",O9:O14)</f>
        <v>0</v>
      </c>
    </row>
    <row r="16" spans="1:15" ht="15.75" thickBot="1" x14ac:dyDescent="0.3">
      <c r="B16" s="129"/>
      <c r="C16" s="130"/>
      <c r="D16" s="40" t="s">
        <v>11</v>
      </c>
      <c r="E16" s="67">
        <f>SUM(E9:E14)</f>
        <v>0</v>
      </c>
      <c r="G16" s="129"/>
      <c r="H16" s="130"/>
      <c r="I16" s="40" t="s">
        <v>11</v>
      </c>
      <c r="J16" s="67">
        <f>SUM(J9:J14)</f>
        <v>0</v>
      </c>
      <c r="L16" s="129"/>
      <c r="M16" s="130"/>
      <c r="N16" s="40" t="s">
        <v>11</v>
      </c>
      <c r="O16" s="67">
        <f>SUM(O9:O14)</f>
        <v>0</v>
      </c>
    </row>
    <row r="17" spans="1:15" x14ac:dyDescent="0.2">
      <c r="B17" s="129"/>
      <c r="C17" s="130"/>
      <c r="G17" s="129"/>
      <c r="H17" s="130"/>
      <c r="L17" s="129"/>
      <c r="M17" s="130"/>
    </row>
    <row r="18" spans="1:15" x14ac:dyDescent="0.2">
      <c r="B18" s="129"/>
      <c r="C18" s="130"/>
      <c r="G18" s="129"/>
      <c r="H18" s="130"/>
      <c r="L18" s="129"/>
      <c r="M18" s="130"/>
    </row>
    <row r="19" spans="1:15" ht="15" thickBot="1" x14ac:dyDescent="0.25">
      <c r="B19" s="131"/>
      <c r="C19" s="132"/>
      <c r="G19" s="131"/>
      <c r="H19" s="132"/>
      <c r="L19" s="131"/>
      <c r="M19" s="132"/>
    </row>
    <row r="20" spans="1:15" ht="9.75" customHeight="1" thickTop="1" x14ac:dyDescent="0.2"/>
    <row r="21" spans="1:15" ht="16.5" thickBot="1" x14ac:dyDescent="0.3">
      <c r="G21" s="39" t="s">
        <v>18</v>
      </c>
      <c r="H21" s="45" t="s">
        <v>29</v>
      </c>
    </row>
    <row r="22" spans="1:15" ht="15" customHeight="1" x14ac:dyDescent="0.25">
      <c r="A22" s="18"/>
      <c r="B22" s="55" t="s">
        <v>22</v>
      </c>
      <c r="C22" s="56"/>
      <c r="D22" s="122" t="s">
        <v>9</v>
      </c>
      <c r="E22" s="126" t="s">
        <v>8</v>
      </c>
      <c r="F22" s="18"/>
      <c r="G22" s="55" t="s">
        <v>23</v>
      </c>
      <c r="H22" s="56"/>
      <c r="I22" s="122" t="s">
        <v>9</v>
      </c>
      <c r="J22" s="126" t="s">
        <v>8</v>
      </c>
      <c r="K22" s="18"/>
      <c r="L22" s="55" t="s">
        <v>96</v>
      </c>
      <c r="M22" s="56"/>
      <c r="N22" s="122" t="s">
        <v>9</v>
      </c>
      <c r="O22" s="126" t="s">
        <v>8</v>
      </c>
    </row>
    <row r="23" spans="1:15" ht="15.75" thickBot="1" x14ac:dyDescent="0.3">
      <c r="B23" s="22" t="s">
        <v>3</v>
      </c>
      <c r="C23" s="23" t="s">
        <v>4</v>
      </c>
      <c r="D23" s="123"/>
      <c r="E23" s="128"/>
      <c r="G23" s="22" t="s">
        <v>3</v>
      </c>
      <c r="H23" s="23" t="s">
        <v>12</v>
      </c>
      <c r="I23" s="125"/>
      <c r="J23" s="127"/>
      <c r="L23" s="22" t="s">
        <v>3</v>
      </c>
      <c r="M23" s="23" t="s">
        <v>4</v>
      </c>
      <c r="N23" s="123"/>
      <c r="O23" s="128"/>
    </row>
    <row r="24" spans="1:15" x14ac:dyDescent="0.2">
      <c r="B24" s="57"/>
      <c r="C24" s="58"/>
      <c r="D24" s="118" t="s">
        <v>99</v>
      </c>
      <c r="E24" s="59"/>
      <c r="G24" s="57"/>
      <c r="H24" s="58"/>
      <c r="I24" s="118" t="s">
        <v>99</v>
      </c>
      <c r="J24" s="59"/>
      <c r="L24" s="57"/>
      <c r="M24" s="58"/>
      <c r="N24" s="118" t="s">
        <v>99</v>
      </c>
      <c r="O24" s="59"/>
    </row>
    <row r="25" spans="1:15" x14ac:dyDescent="0.2">
      <c r="B25" s="60"/>
      <c r="C25" s="61"/>
      <c r="D25" s="119" t="s">
        <v>99</v>
      </c>
      <c r="E25" s="62"/>
      <c r="G25" s="68"/>
      <c r="H25" s="69"/>
      <c r="I25" s="119" t="s">
        <v>99</v>
      </c>
      <c r="J25" s="70"/>
      <c r="L25" s="60"/>
      <c r="M25" s="61"/>
      <c r="N25" s="119" t="s">
        <v>99</v>
      </c>
      <c r="O25" s="62"/>
    </row>
    <row r="26" spans="1:15" x14ac:dyDescent="0.2">
      <c r="B26" s="60"/>
      <c r="C26" s="61"/>
      <c r="D26" s="119" t="s">
        <v>99</v>
      </c>
      <c r="E26" s="62"/>
      <c r="G26" s="60"/>
      <c r="H26" s="61"/>
      <c r="I26" s="119" t="s">
        <v>99</v>
      </c>
      <c r="J26" s="62"/>
      <c r="L26" s="60"/>
      <c r="M26" s="61"/>
      <c r="N26" s="119" t="s">
        <v>99</v>
      </c>
      <c r="O26" s="62"/>
    </row>
    <row r="27" spans="1:15" x14ac:dyDescent="0.2">
      <c r="B27" s="60"/>
      <c r="C27" s="61"/>
      <c r="D27" s="119" t="s">
        <v>99</v>
      </c>
      <c r="E27" s="62"/>
      <c r="G27" s="60"/>
      <c r="H27" s="61"/>
      <c r="I27" s="119" t="s">
        <v>99</v>
      </c>
      <c r="J27" s="62"/>
      <c r="L27" s="60"/>
      <c r="M27" s="61"/>
      <c r="N27" s="119" t="s">
        <v>99</v>
      </c>
      <c r="O27" s="62"/>
    </row>
    <row r="28" spans="1:15" x14ac:dyDescent="0.2">
      <c r="B28" s="60"/>
      <c r="C28" s="61"/>
      <c r="D28" s="119" t="s">
        <v>99</v>
      </c>
      <c r="E28" s="62"/>
      <c r="G28" s="60"/>
      <c r="H28" s="61"/>
      <c r="I28" s="119" t="s">
        <v>99</v>
      </c>
      <c r="J28" s="62"/>
      <c r="L28" s="60"/>
      <c r="M28" s="61"/>
      <c r="N28" s="119" t="s">
        <v>99</v>
      </c>
      <c r="O28" s="62"/>
    </row>
    <row r="29" spans="1:15" ht="15" thickBot="1" x14ac:dyDescent="0.25">
      <c r="B29" s="63"/>
      <c r="C29" s="61"/>
      <c r="D29" s="119" t="s">
        <v>99</v>
      </c>
      <c r="E29" s="64"/>
      <c r="G29" s="63"/>
      <c r="H29" s="61"/>
      <c r="I29" s="119" t="s">
        <v>99</v>
      </c>
      <c r="J29" s="64"/>
      <c r="L29" s="63"/>
      <c r="M29" s="61"/>
      <c r="N29" s="119" t="s">
        <v>99</v>
      </c>
      <c r="O29" s="64"/>
    </row>
    <row r="30" spans="1:15" ht="15.75" thickTop="1" x14ac:dyDescent="0.25">
      <c r="B30" s="42" t="s">
        <v>5</v>
      </c>
      <c r="C30" s="43"/>
      <c r="D30" s="41" t="s">
        <v>10</v>
      </c>
      <c r="E30" s="66">
        <f>SUMIF(D24:D29,"Y",E24:E29)</f>
        <v>0</v>
      </c>
      <c r="G30" s="42" t="s">
        <v>5</v>
      </c>
      <c r="H30" s="43"/>
      <c r="I30" s="41" t="s">
        <v>10</v>
      </c>
      <c r="J30" s="66">
        <f>SUMIF(I24:I29,"Y",J24:J29)</f>
        <v>0</v>
      </c>
      <c r="L30" s="42" t="s">
        <v>5</v>
      </c>
      <c r="M30" s="43"/>
      <c r="N30" s="41" t="s">
        <v>10</v>
      </c>
      <c r="O30" s="66">
        <f>SUMIF(N24:N29,"Y",O24:O29)</f>
        <v>0</v>
      </c>
    </row>
    <row r="31" spans="1:15" ht="15.75" thickBot="1" x14ac:dyDescent="0.3">
      <c r="B31" s="129"/>
      <c r="C31" s="130"/>
      <c r="D31" s="40" t="s">
        <v>11</v>
      </c>
      <c r="E31" s="67">
        <f>SUM(E24:E29)</f>
        <v>0</v>
      </c>
      <c r="G31" s="129"/>
      <c r="H31" s="130"/>
      <c r="I31" s="40" t="s">
        <v>11</v>
      </c>
      <c r="J31" s="67">
        <f>SUM(J24:J29)</f>
        <v>0</v>
      </c>
      <c r="L31" s="129"/>
      <c r="M31" s="130"/>
      <c r="N31" s="40" t="s">
        <v>11</v>
      </c>
      <c r="O31" s="67">
        <f>SUM(O24:O29)</f>
        <v>0</v>
      </c>
    </row>
    <row r="32" spans="1:15" x14ac:dyDescent="0.2">
      <c r="B32" s="129"/>
      <c r="C32" s="130"/>
      <c r="G32" s="129"/>
      <c r="H32" s="130"/>
      <c r="L32" s="129"/>
      <c r="M32" s="130"/>
    </row>
    <row r="33" spans="1:15" x14ac:dyDescent="0.2">
      <c r="B33" s="129"/>
      <c r="C33" s="130"/>
      <c r="G33" s="129"/>
      <c r="H33" s="130"/>
      <c r="L33" s="129"/>
      <c r="M33" s="130"/>
    </row>
    <row r="34" spans="1:15" ht="15" thickBot="1" x14ac:dyDescent="0.25">
      <c r="B34" s="131"/>
      <c r="C34" s="132"/>
      <c r="G34" s="131"/>
      <c r="H34" s="132"/>
      <c r="L34" s="131"/>
      <c r="M34" s="132"/>
    </row>
    <row r="35" spans="1:15" ht="9.75" customHeight="1" thickTop="1" x14ac:dyDescent="0.2"/>
    <row r="36" spans="1:15" ht="36" customHeight="1" x14ac:dyDescent="0.2">
      <c r="A36" s="121" t="s">
        <v>19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</row>
    <row r="37" spans="1:15" ht="15" customHeight="1" x14ac:dyDescent="0.25">
      <c r="B37" s="46" t="s">
        <v>0</v>
      </c>
      <c r="C37" s="133">
        <f>C1</f>
        <v>0</v>
      </c>
      <c r="D37" s="133"/>
      <c r="E37" s="134"/>
      <c r="G37" s="30">
        <f>G3</f>
        <v>0</v>
      </c>
      <c r="H37" s="29" t="s">
        <v>15</v>
      </c>
    </row>
    <row r="38" spans="1:15" ht="15.75" customHeight="1" x14ac:dyDescent="0.25">
      <c r="B38" s="46" t="s">
        <v>1</v>
      </c>
      <c r="C38" s="133">
        <f>C2</f>
        <v>0</v>
      </c>
      <c r="D38" s="133"/>
      <c r="E38" s="134"/>
      <c r="G38" s="30">
        <f>G4</f>
        <v>0</v>
      </c>
      <c r="H38" s="29" t="s">
        <v>14</v>
      </c>
    </row>
    <row r="39" spans="1:15" s="34" customFormat="1" ht="9.75" customHeight="1" x14ac:dyDescent="0.25">
      <c r="A39" s="54"/>
      <c r="B39" s="35"/>
      <c r="C39" s="35"/>
      <c r="D39" s="54"/>
      <c r="E39" s="54"/>
      <c r="F39" s="54"/>
      <c r="G39" s="38"/>
      <c r="H39" s="33"/>
      <c r="I39" s="54"/>
      <c r="J39" s="54"/>
      <c r="K39" s="54"/>
      <c r="L39" s="37"/>
      <c r="M39" s="37"/>
      <c r="N39" s="54"/>
      <c r="O39" s="54"/>
    </row>
    <row r="40" spans="1:15" ht="16.5" thickBot="1" x14ac:dyDescent="0.3">
      <c r="G40" s="39" t="str">
        <f>+G21</f>
        <v xml:space="preserve">Acad Year: </v>
      </c>
      <c r="H40" s="45" t="s">
        <v>30</v>
      </c>
    </row>
    <row r="41" spans="1:15" ht="15" customHeight="1" x14ac:dyDescent="0.25">
      <c r="A41" s="18"/>
      <c r="B41" s="55" t="s">
        <v>24</v>
      </c>
      <c r="C41" s="56"/>
      <c r="D41" s="122" t="s">
        <v>9</v>
      </c>
      <c r="E41" s="126" t="s">
        <v>8</v>
      </c>
      <c r="F41" s="18"/>
      <c r="G41" s="55" t="s">
        <v>25</v>
      </c>
      <c r="H41" s="56"/>
      <c r="I41" s="122" t="s">
        <v>9</v>
      </c>
      <c r="J41" s="126" t="s">
        <v>8</v>
      </c>
      <c r="K41" s="18"/>
      <c r="L41" s="55" t="s">
        <v>97</v>
      </c>
      <c r="M41" s="56"/>
      <c r="N41" s="122" t="s">
        <v>9</v>
      </c>
      <c r="O41" s="126" t="s">
        <v>8</v>
      </c>
    </row>
    <row r="42" spans="1:15" ht="15.75" thickBot="1" x14ac:dyDescent="0.3">
      <c r="B42" s="22" t="s">
        <v>3</v>
      </c>
      <c r="C42" s="23" t="s">
        <v>4</v>
      </c>
      <c r="D42" s="123"/>
      <c r="E42" s="128"/>
      <c r="G42" s="22" t="s">
        <v>3</v>
      </c>
      <c r="H42" s="23" t="s">
        <v>12</v>
      </c>
      <c r="I42" s="125"/>
      <c r="J42" s="127"/>
      <c r="L42" s="22" t="s">
        <v>3</v>
      </c>
      <c r="M42" s="23" t="s">
        <v>4</v>
      </c>
      <c r="N42" s="123"/>
      <c r="O42" s="128"/>
    </row>
    <row r="43" spans="1:15" ht="15" x14ac:dyDescent="0.25">
      <c r="B43" s="57"/>
      <c r="C43" s="58"/>
      <c r="D43" s="118" t="s">
        <v>99</v>
      </c>
      <c r="E43" s="59"/>
      <c r="G43" s="57"/>
      <c r="H43" s="58"/>
      <c r="I43" s="118" t="s">
        <v>99</v>
      </c>
      <c r="J43" s="59"/>
      <c r="L43" s="71"/>
      <c r="M43" s="58"/>
      <c r="N43" s="118" t="s">
        <v>99</v>
      </c>
      <c r="O43" s="59"/>
    </row>
    <row r="44" spans="1:15" x14ac:dyDescent="0.2">
      <c r="B44" s="68"/>
      <c r="C44" s="69"/>
      <c r="D44" s="119" t="s">
        <v>99</v>
      </c>
      <c r="E44" s="70"/>
      <c r="G44" s="68"/>
      <c r="H44" s="69"/>
      <c r="I44" s="119" t="s">
        <v>99</v>
      </c>
      <c r="J44" s="70"/>
      <c r="L44" s="60"/>
      <c r="M44" s="61"/>
      <c r="N44" s="119" t="s">
        <v>99</v>
      </c>
      <c r="O44" s="62"/>
    </row>
    <row r="45" spans="1:15" x14ac:dyDescent="0.2">
      <c r="B45" s="60"/>
      <c r="C45" s="61"/>
      <c r="D45" s="119" t="s">
        <v>99</v>
      </c>
      <c r="E45" s="62"/>
      <c r="G45" s="60"/>
      <c r="H45" s="61"/>
      <c r="I45" s="119" t="s">
        <v>99</v>
      </c>
      <c r="J45" s="62"/>
      <c r="L45" s="60"/>
      <c r="M45" s="61"/>
      <c r="N45" s="119" t="s">
        <v>99</v>
      </c>
      <c r="O45" s="62"/>
    </row>
    <row r="46" spans="1:15" x14ac:dyDescent="0.2">
      <c r="B46" s="60"/>
      <c r="C46" s="61"/>
      <c r="D46" s="119" t="s">
        <v>99</v>
      </c>
      <c r="E46" s="62"/>
      <c r="G46" s="60"/>
      <c r="H46" s="61"/>
      <c r="I46" s="119" t="s">
        <v>99</v>
      </c>
      <c r="J46" s="62"/>
      <c r="L46" s="60"/>
      <c r="M46" s="61"/>
      <c r="N46" s="119" t="s">
        <v>99</v>
      </c>
      <c r="O46" s="62"/>
    </row>
    <row r="47" spans="1:15" x14ac:dyDescent="0.2">
      <c r="B47" s="60"/>
      <c r="C47" s="61"/>
      <c r="D47" s="119" t="s">
        <v>99</v>
      </c>
      <c r="E47" s="62"/>
      <c r="G47" s="60"/>
      <c r="H47" s="61"/>
      <c r="I47" s="119" t="s">
        <v>99</v>
      </c>
      <c r="J47" s="62"/>
      <c r="L47" s="60"/>
      <c r="M47" s="61"/>
      <c r="N47" s="119" t="s">
        <v>99</v>
      </c>
      <c r="O47" s="62"/>
    </row>
    <row r="48" spans="1:15" ht="15" thickBot="1" x14ac:dyDescent="0.25">
      <c r="B48" s="63"/>
      <c r="C48" s="61"/>
      <c r="D48" s="119" t="s">
        <v>99</v>
      </c>
      <c r="E48" s="64"/>
      <c r="G48" s="63"/>
      <c r="H48" s="61"/>
      <c r="I48" s="119" t="s">
        <v>99</v>
      </c>
      <c r="J48" s="64"/>
      <c r="L48" s="63"/>
      <c r="M48" s="61"/>
      <c r="N48" s="119" t="s">
        <v>99</v>
      </c>
      <c r="O48" s="64"/>
    </row>
    <row r="49" spans="1:15" ht="15.75" thickTop="1" x14ac:dyDescent="0.25">
      <c r="B49" s="42" t="s">
        <v>5</v>
      </c>
      <c r="C49" s="43"/>
      <c r="D49" s="41" t="s">
        <v>10</v>
      </c>
      <c r="E49" s="66">
        <f>SUMIF(D43:D48,"Y",E43:E48)</f>
        <v>0</v>
      </c>
      <c r="G49" s="42" t="s">
        <v>5</v>
      </c>
      <c r="H49" s="43"/>
      <c r="I49" s="41" t="s">
        <v>10</v>
      </c>
      <c r="J49" s="66">
        <f>SUMIF(I43:I48,"Y",J43:J48)</f>
        <v>0</v>
      </c>
      <c r="L49" s="42" t="s">
        <v>5</v>
      </c>
      <c r="M49" s="43"/>
      <c r="N49" s="41" t="s">
        <v>10</v>
      </c>
      <c r="O49" s="66">
        <f>SUMIF(N43:N48,"Y",O43:O48)</f>
        <v>0</v>
      </c>
    </row>
    <row r="50" spans="1:15" ht="15.75" thickBot="1" x14ac:dyDescent="0.3">
      <c r="B50" s="129"/>
      <c r="C50" s="130"/>
      <c r="D50" s="40" t="s">
        <v>11</v>
      </c>
      <c r="E50" s="67">
        <f>SUM(E43:E48)</f>
        <v>0</v>
      </c>
      <c r="G50" s="129"/>
      <c r="H50" s="130"/>
      <c r="I50" s="40" t="s">
        <v>11</v>
      </c>
      <c r="J50" s="67">
        <f>SUM(J43:J48)</f>
        <v>0</v>
      </c>
      <c r="L50" s="129"/>
      <c r="M50" s="130"/>
      <c r="N50" s="40" t="s">
        <v>11</v>
      </c>
      <c r="O50" s="67">
        <f>SUM(O43:O48)</f>
        <v>0</v>
      </c>
    </row>
    <row r="51" spans="1:15" x14ac:dyDescent="0.2">
      <c r="B51" s="129"/>
      <c r="C51" s="130"/>
      <c r="G51" s="129"/>
      <c r="H51" s="130"/>
      <c r="L51" s="129"/>
      <c r="M51" s="130"/>
    </row>
    <row r="52" spans="1:15" x14ac:dyDescent="0.2">
      <c r="B52" s="129"/>
      <c r="C52" s="130"/>
      <c r="G52" s="129"/>
      <c r="H52" s="130"/>
      <c r="L52" s="129"/>
      <c r="M52" s="130"/>
    </row>
    <row r="53" spans="1:15" x14ac:dyDescent="0.2">
      <c r="B53" s="129"/>
      <c r="C53" s="130"/>
      <c r="G53" s="129"/>
      <c r="H53" s="130"/>
      <c r="L53" s="129"/>
      <c r="M53" s="130"/>
    </row>
    <row r="54" spans="1:15" ht="15" thickBot="1" x14ac:dyDescent="0.25">
      <c r="B54" s="131"/>
      <c r="C54" s="132"/>
      <c r="G54" s="131"/>
      <c r="H54" s="132"/>
      <c r="L54" s="131"/>
      <c r="M54" s="132"/>
    </row>
    <row r="55" spans="1:15" ht="9.75" customHeight="1" thickTop="1" x14ac:dyDescent="0.2"/>
    <row r="56" spans="1:15" ht="16.5" thickBot="1" x14ac:dyDescent="0.3">
      <c r="G56" s="39" t="s">
        <v>18</v>
      </c>
      <c r="H56" s="45" t="s">
        <v>31</v>
      </c>
    </row>
    <row r="57" spans="1:15" ht="15" customHeight="1" x14ac:dyDescent="0.25">
      <c r="A57" s="18"/>
      <c r="B57" s="55" t="s">
        <v>26</v>
      </c>
      <c r="C57" s="56"/>
      <c r="D57" s="122" t="s">
        <v>9</v>
      </c>
      <c r="E57" s="126" t="s">
        <v>8</v>
      </c>
      <c r="F57" s="18"/>
      <c r="G57" s="55" t="s">
        <v>27</v>
      </c>
      <c r="H57" s="56"/>
      <c r="I57" s="122" t="s">
        <v>9</v>
      </c>
      <c r="J57" s="126" t="s">
        <v>8</v>
      </c>
      <c r="K57" s="18"/>
      <c r="L57" s="55" t="s">
        <v>97</v>
      </c>
      <c r="M57" s="56"/>
      <c r="N57" s="122" t="s">
        <v>9</v>
      </c>
      <c r="O57" s="126" t="s">
        <v>8</v>
      </c>
    </row>
    <row r="58" spans="1:15" ht="15.75" thickBot="1" x14ac:dyDescent="0.3">
      <c r="B58" s="22" t="s">
        <v>3</v>
      </c>
      <c r="C58" s="23" t="s">
        <v>4</v>
      </c>
      <c r="D58" s="123"/>
      <c r="E58" s="128"/>
      <c r="G58" s="22" t="s">
        <v>3</v>
      </c>
      <c r="H58" s="23" t="s">
        <v>12</v>
      </c>
      <c r="I58" s="125"/>
      <c r="J58" s="127"/>
      <c r="L58" s="22" t="s">
        <v>3</v>
      </c>
      <c r="M58" s="23" t="s">
        <v>4</v>
      </c>
      <c r="N58" s="123"/>
      <c r="O58" s="128"/>
    </row>
    <row r="59" spans="1:15" ht="15" x14ac:dyDescent="0.25">
      <c r="B59" s="57"/>
      <c r="C59" s="58"/>
      <c r="D59" s="118" t="s">
        <v>99</v>
      </c>
      <c r="E59" s="59"/>
      <c r="G59" s="57"/>
      <c r="H59" s="58"/>
      <c r="I59" s="118" t="s">
        <v>99</v>
      </c>
      <c r="J59" s="59"/>
      <c r="L59" s="71"/>
      <c r="M59" s="58"/>
      <c r="N59" s="118" t="s">
        <v>99</v>
      </c>
      <c r="O59" s="59"/>
    </row>
    <row r="60" spans="1:15" x14ac:dyDescent="0.2">
      <c r="B60" s="60"/>
      <c r="C60" s="61"/>
      <c r="D60" s="119" t="s">
        <v>99</v>
      </c>
      <c r="E60" s="62"/>
      <c r="G60" s="60"/>
      <c r="H60" s="61"/>
      <c r="I60" s="119" t="s">
        <v>99</v>
      </c>
      <c r="J60" s="62"/>
      <c r="L60" s="60"/>
      <c r="M60" s="61"/>
      <c r="N60" s="119" t="s">
        <v>99</v>
      </c>
      <c r="O60" s="62"/>
    </row>
    <row r="61" spans="1:15" x14ac:dyDescent="0.2">
      <c r="B61" s="60"/>
      <c r="C61" s="61"/>
      <c r="D61" s="119" t="s">
        <v>99</v>
      </c>
      <c r="E61" s="62"/>
      <c r="G61" s="60"/>
      <c r="H61" s="61"/>
      <c r="I61" s="119" t="s">
        <v>99</v>
      </c>
      <c r="J61" s="62"/>
      <c r="L61" s="60"/>
      <c r="M61" s="61"/>
      <c r="N61" s="119" t="s">
        <v>99</v>
      </c>
      <c r="O61" s="62"/>
    </row>
    <row r="62" spans="1:15" x14ac:dyDescent="0.2">
      <c r="B62" s="60"/>
      <c r="C62" s="61"/>
      <c r="D62" s="119" t="s">
        <v>99</v>
      </c>
      <c r="E62" s="62"/>
      <c r="G62" s="60"/>
      <c r="H62" s="61"/>
      <c r="I62" s="119" t="s">
        <v>99</v>
      </c>
      <c r="J62" s="62"/>
      <c r="L62" s="60"/>
      <c r="M62" s="61"/>
      <c r="N62" s="119" t="s">
        <v>99</v>
      </c>
      <c r="O62" s="62"/>
    </row>
    <row r="63" spans="1:15" x14ac:dyDescent="0.2">
      <c r="B63" s="60"/>
      <c r="C63" s="61"/>
      <c r="D63" s="119" t="s">
        <v>99</v>
      </c>
      <c r="E63" s="62"/>
      <c r="G63" s="60"/>
      <c r="H63" s="61"/>
      <c r="I63" s="119" t="s">
        <v>99</v>
      </c>
      <c r="J63" s="62"/>
      <c r="L63" s="60"/>
      <c r="M63" s="61"/>
      <c r="N63" s="119" t="s">
        <v>99</v>
      </c>
      <c r="O63" s="62"/>
    </row>
    <row r="64" spans="1:15" ht="15" thickBot="1" x14ac:dyDescent="0.25">
      <c r="B64" s="63"/>
      <c r="C64" s="61"/>
      <c r="D64" s="119" t="s">
        <v>99</v>
      </c>
      <c r="E64" s="64"/>
      <c r="G64" s="63"/>
      <c r="H64" s="61"/>
      <c r="I64" s="119" t="s">
        <v>99</v>
      </c>
      <c r="J64" s="64"/>
      <c r="L64" s="63"/>
      <c r="M64" s="61"/>
      <c r="N64" s="119" t="s">
        <v>99</v>
      </c>
      <c r="O64" s="64"/>
    </row>
    <row r="65" spans="1:15" ht="15.75" thickTop="1" x14ac:dyDescent="0.25">
      <c r="B65" s="42" t="s">
        <v>5</v>
      </c>
      <c r="C65" s="43"/>
      <c r="D65" s="41" t="s">
        <v>10</v>
      </c>
      <c r="E65" s="66">
        <f>SUMIF(D59:D64,"Y",E59:E64)</f>
        <v>0</v>
      </c>
      <c r="G65" s="42" t="s">
        <v>5</v>
      </c>
      <c r="H65" s="43"/>
      <c r="I65" s="41" t="s">
        <v>10</v>
      </c>
      <c r="J65" s="66">
        <f>SUMIF(I59:I64,"Y",J59:J64)</f>
        <v>0</v>
      </c>
      <c r="L65" s="42" t="s">
        <v>5</v>
      </c>
      <c r="M65" s="43"/>
      <c r="N65" s="41" t="s">
        <v>10</v>
      </c>
      <c r="O65" s="66">
        <f>SUMIF(N59:N64,"Y",O59:O64)</f>
        <v>0</v>
      </c>
    </row>
    <row r="66" spans="1:15" ht="15.75" thickBot="1" x14ac:dyDescent="0.3">
      <c r="B66" s="129"/>
      <c r="C66" s="130"/>
      <c r="D66" s="40" t="s">
        <v>11</v>
      </c>
      <c r="E66" s="67">
        <f>SUM(E59:E64)</f>
        <v>0</v>
      </c>
      <c r="G66" s="129"/>
      <c r="H66" s="130"/>
      <c r="I66" s="40" t="s">
        <v>11</v>
      </c>
      <c r="J66" s="67">
        <f>SUM(J59:J64)</f>
        <v>0</v>
      </c>
      <c r="L66" s="129"/>
      <c r="M66" s="130"/>
      <c r="N66" s="40" t="s">
        <v>11</v>
      </c>
      <c r="O66" s="67">
        <f>SUM(O59:O64)</f>
        <v>0</v>
      </c>
    </row>
    <row r="67" spans="1:15" x14ac:dyDescent="0.2">
      <c r="B67" s="129"/>
      <c r="C67" s="130"/>
      <c r="G67" s="129"/>
      <c r="H67" s="130"/>
      <c r="L67" s="129"/>
      <c r="M67" s="130"/>
    </row>
    <row r="68" spans="1:15" x14ac:dyDescent="0.2">
      <c r="B68" s="129"/>
      <c r="C68" s="130"/>
      <c r="G68" s="129"/>
      <c r="H68" s="130"/>
      <c r="L68" s="129"/>
      <c r="M68" s="130"/>
    </row>
    <row r="69" spans="1:15" x14ac:dyDescent="0.2">
      <c r="B69" s="129"/>
      <c r="C69" s="130"/>
      <c r="G69" s="129"/>
      <c r="H69" s="130"/>
      <c r="L69" s="129"/>
      <c r="M69" s="130"/>
    </row>
    <row r="70" spans="1:15" ht="15" thickBot="1" x14ac:dyDescent="0.25">
      <c r="B70" s="131"/>
      <c r="C70" s="132"/>
      <c r="G70" s="131"/>
      <c r="H70" s="132"/>
      <c r="L70" s="131"/>
      <c r="M70" s="132"/>
    </row>
    <row r="71" spans="1:15" ht="15" thickTop="1" x14ac:dyDescent="0.2"/>
    <row r="72" spans="1:15" ht="36" customHeight="1" x14ac:dyDescent="0.2">
      <c r="A72" s="121" t="s">
        <v>19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</row>
  </sheetData>
  <mergeCells count="41">
    <mergeCell ref="G66:H70"/>
    <mergeCell ref="L66:M70"/>
    <mergeCell ref="N57:N58"/>
    <mergeCell ref="O57:O58"/>
    <mergeCell ref="O7:O8"/>
    <mergeCell ref="O41:O42"/>
    <mergeCell ref="N41:N42"/>
    <mergeCell ref="N22:N23"/>
    <mergeCell ref="O22:O23"/>
    <mergeCell ref="A36:O36"/>
    <mergeCell ref="J41:J42"/>
    <mergeCell ref="I41:I42"/>
    <mergeCell ref="C38:E38"/>
    <mergeCell ref="C37:E37"/>
    <mergeCell ref="E57:E58"/>
    <mergeCell ref="E41:E42"/>
    <mergeCell ref="B50:C54"/>
    <mergeCell ref="I57:I58"/>
    <mergeCell ref="J57:J58"/>
    <mergeCell ref="D22:D23"/>
    <mergeCell ref="I22:I23"/>
    <mergeCell ref="J22:J23"/>
    <mergeCell ref="E22:E23"/>
    <mergeCell ref="D41:D42"/>
    <mergeCell ref="D57:D58"/>
    <mergeCell ref="A72:O72"/>
    <mergeCell ref="D7:D8"/>
    <mergeCell ref="G1:J2"/>
    <mergeCell ref="I7:I8"/>
    <mergeCell ref="J7:J8"/>
    <mergeCell ref="N7:N8"/>
    <mergeCell ref="E7:E8"/>
    <mergeCell ref="B66:C70"/>
    <mergeCell ref="G16:H19"/>
    <mergeCell ref="L16:M19"/>
    <mergeCell ref="B16:C19"/>
    <mergeCell ref="G31:H34"/>
    <mergeCell ref="L31:M34"/>
    <mergeCell ref="B31:C34"/>
    <mergeCell ref="G50:H54"/>
    <mergeCell ref="L50:M54"/>
  </mergeCells>
  <conditionalFormatting sqref="G3">
    <cfRule type="cellIs" dxfId="1" priority="1" operator="lessThan">
      <formula>60</formula>
    </cfRule>
  </conditionalFormatting>
  <printOptions horizontalCentered="1"/>
  <pageMargins left="0.25" right="0.25" top="0.25" bottom="0.25" header="0.3" footer="0.3"/>
  <pageSetup fitToWidth="0" orientation="landscape" horizontalDpi="300" verticalDpi="300" r:id="rId1"/>
  <rowBreaks count="1" manualBreakCount="1">
    <brk id="36" max="16383" man="1"/>
  </rowBreaks>
  <colBreaks count="2" manualBreakCount="2">
    <brk id="15" max="1048575" man="1"/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C72"/>
  <sheetViews>
    <sheetView zoomScaleNormal="100" workbookViewId="0"/>
  </sheetViews>
  <sheetFormatPr defaultRowHeight="14.25" x14ac:dyDescent="0.2"/>
  <cols>
    <col min="1" max="1" width="1.85546875" style="47" customWidth="1"/>
    <col min="2" max="2" width="12.140625" style="47" customWidth="1"/>
    <col min="3" max="3" width="21.7109375" style="47" customWidth="1"/>
    <col min="4" max="4" width="4.42578125" style="47" customWidth="1"/>
    <col min="5" max="5" width="3.7109375" style="47" customWidth="1"/>
    <col min="6" max="6" width="1.85546875" style="47" customWidth="1"/>
    <col min="7" max="7" width="12.140625" style="47" customWidth="1"/>
    <col min="8" max="8" width="21.7109375" style="47" customWidth="1"/>
    <col min="9" max="9" width="4.42578125" style="47" customWidth="1"/>
    <col min="10" max="10" width="3.7109375" style="47" customWidth="1"/>
    <col min="11" max="11" width="1.85546875" style="47" customWidth="1"/>
    <col min="12" max="12" width="12.140625" style="47" customWidth="1"/>
    <col min="13" max="13" width="21.7109375" style="47" customWidth="1"/>
    <col min="14" max="14" width="4.42578125" style="47" customWidth="1"/>
    <col min="15" max="15" width="3.7109375" style="47" bestFit="1" customWidth="1"/>
    <col min="16" max="16" width="4.28515625" style="72" customWidth="1"/>
    <col min="17" max="17" width="20.140625" style="72" customWidth="1"/>
    <col min="18" max="18" width="19.42578125" style="72" customWidth="1"/>
    <col min="19" max="19" width="6.7109375" style="72" bestFit="1" customWidth="1"/>
    <col min="20" max="20" width="7.140625" style="72" bestFit="1" customWidth="1"/>
    <col min="21" max="21" width="6.42578125" style="72" bestFit="1" customWidth="1"/>
    <col min="22" max="22" width="6.42578125" style="112" customWidth="1"/>
    <col min="23" max="23" width="10.42578125" style="112" customWidth="1"/>
    <col min="24" max="24" width="5" style="72" bestFit="1" customWidth="1"/>
    <col min="25" max="25" width="19.85546875" style="72" customWidth="1"/>
    <col min="26" max="26" width="39.7109375" style="72" customWidth="1"/>
    <col min="27" max="27" width="1.5703125" style="72" customWidth="1"/>
    <col min="28" max="28" width="7.140625" style="72" bestFit="1" customWidth="1"/>
    <col min="29" max="16384" width="9.140625" style="72"/>
  </cols>
  <sheetData>
    <row r="1" spans="1:29" ht="15" customHeight="1" x14ac:dyDescent="0.25">
      <c r="A1" s="47">
        <f>IFERROR(SUM(J50+O50+E50+J66+O66+E66),0)</f>
        <v>0</v>
      </c>
      <c r="B1" s="46" t="s">
        <v>0</v>
      </c>
      <c r="C1" s="48"/>
      <c r="D1" s="48"/>
      <c r="E1" s="49"/>
      <c r="G1" s="124" t="s">
        <v>7</v>
      </c>
      <c r="H1" s="124"/>
      <c r="I1" s="124"/>
      <c r="J1" s="124"/>
      <c r="L1" s="50"/>
      <c r="M1" s="50"/>
      <c r="N1" s="50"/>
      <c r="O1" s="50"/>
      <c r="Q1" s="18" t="s">
        <v>32</v>
      </c>
      <c r="S1" s="18" t="s">
        <v>9</v>
      </c>
      <c r="T1" s="18" t="s">
        <v>33</v>
      </c>
      <c r="U1" s="74" t="s">
        <v>34</v>
      </c>
      <c r="V1" s="29" t="s">
        <v>35</v>
      </c>
      <c r="W1" s="29" t="s">
        <v>36</v>
      </c>
      <c r="X1" s="18" t="s">
        <v>37</v>
      </c>
      <c r="Y1" s="18" t="s">
        <v>92</v>
      </c>
      <c r="Z1" s="18"/>
      <c r="AA1" s="18"/>
    </row>
    <row r="2" spans="1:29" ht="15.75" customHeight="1" x14ac:dyDescent="0.25">
      <c r="A2" s="47">
        <f>IFERROR(SUM(IF(J50&gt;0,1,0)+IF(O50&gt;0,1,0)+IF(E50&gt;0,1,0)+IF(J66&gt;0,1,0)+IF(O66&gt;0,1,0)+IF(E66&gt;0,1,0)),0)</f>
        <v>0</v>
      </c>
      <c r="B2" s="46" t="s">
        <v>1</v>
      </c>
      <c r="C2" s="48"/>
      <c r="D2" s="48"/>
      <c r="E2" s="49"/>
      <c r="G2" s="124"/>
      <c r="H2" s="124"/>
      <c r="I2" s="124"/>
      <c r="J2" s="124"/>
      <c r="L2" s="50"/>
      <c r="M2" s="50"/>
      <c r="N2" s="50"/>
      <c r="O2" s="50"/>
      <c r="Q2" s="75" t="s">
        <v>38</v>
      </c>
      <c r="R2" s="76"/>
      <c r="S2" s="77"/>
      <c r="T2" s="78">
        <v>3</v>
      </c>
      <c r="U2" s="79" t="str">
        <f t="shared" ref="U2:U48" si="0">IF(V2&lt;&gt;"","x","")</f>
        <v/>
      </c>
      <c r="V2" s="80"/>
      <c r="W2" s="80"/>
      <c r="X2" s="81">
        <f>SUMIF($U$2:$U$14,"",$T$2:$T$14)</f>
        <v>41</v>
      </c>
      <c r="Y2" s="82" t="s">
        <v>94</v>
      </c>
    </row>
    <row r="3" spans="1:29" ht="15" x14ac:dyDescent="0.25">
      <c r="B3" s="46" t="s">
        <v>16</v>
      </c>
      <c r="C3" s="51"/>
      <c r="D3" s="52"/>
      <c r="E3" s="53"/>
      <c r="G3" s="30">
        <f>J16+O16+E16+J31+O31+E31+A1</f>
        <v>0</v>
      </c>
      <c r="H3" s="29" t="s">
        <v>15</v>
      </c>
      <c r="L3" s="50"/>
      <c r="M3" s="50"/>
      <c r="N3" s="50"/>
      <c r="O3" s="50"/>
      <c r="Q3" s="75" t="s">
        <v>39</v>
      </c>
      <c r="R3" s="76"/>
      <c r="S3" s="77"/>
      <c r="T3" s="78">
        <v>3</v>
      </c>
      <c r="U3" s="83" t="str">
        <f t="shared" si="0"/>
        <v/>
      </c>
      <c r="V3" s="80"/>
      <c r="W3" s="80"/>
      <c r="X3" s="73"/>
      <c r="Y3" s="120" t="s">
        <v>100</v>
      </c>
      <c r="Z3" s="18"/>
      <c r="AA3" s="135"/>
      <c r="AB3" s="135"/>
    </row>
    <row r="4" spans="1:29" ht="15" x14ac:dyDescent="0.25">
      <c r="B4" s="46" t="s">
        <v>20</v>
      </c>
      <c r="C4" s="52"/>
      <c r="D4" s="52"/>
      <c r="E4" s="53"/>
      <c r="G4" s="30">
        <f>IF(J16&gt;0,1,0)+IF(O16&gt;0,1,0)+IF(E16&gt;0,1,0)+IF(J31&gt;0,1,0)+IF(O31&gt;0,1,0)+IF(E31&gt;0,1,0)+A2</f>
        <v>0</v>
      </c>
      <c r="H4" s="29" t="s">
        <v>14</v>
      </c>
      <c r="L4" s="50"/>
      <c r="M4" s="50"/>
      <c r="N4" s="50"/>
      <c r="O4" s="50"/>
      <c r="Q4" s="75" t="s">
        <v>40</v>
      </c>
      <c r="R4" s="76"/>
      <c r="S4" s="77"/>
      <c r="T4" s="78">
        <v>3</v>
      </c>
      <c r="U4" s="83" t="str">
        <f t="shared" si="0"/>
        <v/>
      </c>
      <c r="V4" s="80"/>
      <c r="W4" s="80"/>
      <c r="X4" s="73"/>
      <c r="Y4" s="82" t="s">
        <v>93</v>
      </c>
    </row>
    <row r="5" spans="1:29" s="84" customFormat="1" ht="9.75" customHeight="1" x14ac:dyDescent="0.25">
      <c r="A5" s="54"/>
      <c r="B5" s="35"/>
      <c r="C5" s="35"/>
      <c r="D5" s="54"/>
      <c r="E5" s="54"/>
      <c r="F5" s="54"/>
      <c r="G5" s="38"/>
      <c r="H5" s="33"/>
      <c r="I5" s="54"/>
      <c r="J5" s="54"/>
      <c r="K5" s="54"/>
      <c r="L5" s="50"/>
      <c r="M5" s="50"/>
      <c r="N5" s="50"/>
      <c r="O5" s="50"/>
      <c r="Q5" s="75" t="s">
        <v>41</v>
      </c>
      <c r="R5" s="76"/>
      <c r="S5" s="77"/>
      <c r="T5" s="78">
        <v>3</v>
      </c>
      <c r="U5" s="83" t="str">
        <f t="shared" si="0"/>
        <v/>
      </c>
      <c r="V5" s="80"/>
      <c r="W5" s="80"/>
      <c r="X5" s="73"/>
      <c r="Y5" s="85" t="s">
        <v>42</v>
      </c>
      <c r="Z5" s="85" t="s">
        <v>43</v>
      </c>
      <c r="AA5" s="86" t="s">
        <v>44</v>
      </c>
      <c r="AB5" s="87" t="s">
        <v>8</v>
      </c>
    </row>
    <row r="6" spans="1:29" ht="16.5" thickBot="1" x14ac:dyDescent="0.3">
      <c r="G6" s="39" t="s">
        <v>18</v>
      </c>
      <c r="H6" s="45" t="s">
        <v>28</v>
      </c>
      <c r="Q6" s="75" t="s">
        <v>45</v>
      </c>
      <c r="R6" s="76"/>
      <c r="S6" s="77"/>
      <c r="T6" s="78">
        <v>3</v>
      </c>
      <c r="U6" s="83" t="str">
        <f t="shared" si="0"/>
        <v/>
      </c>
      <c r="V6" s="80"/>
      <c r="W6" s="80"/>
      <c r="X6" s="73"/>
      <c r="Y6" s="88" t="s">
        <v>46</v>
      </c>
      <c r="Z6" s="89"/>
      <c r="AA6" s="90"/>
      <c r="AB6" s="91">
        <f>$X$2</f>
        <v>41</v>
      </c>
    </row>
    <row r="7" spans="1:29" s="18" customFormat="1" ht="15" customHeight="1" x14ac:dyDescent="0.25">
      <c r="B7" s="55" t="s">
        <v>98</v>
      </c>
      <c r="C7" s="56"/>
      <c r="D7" s="122" t="s">
        <v>9</v>
      </c>
      <c r="E7" s="126" t="s">
        <v>8</v>
      </c>
      <c r="G7" s="55" t="s">
        <v>21</v>
      </c>
      <c r="H7" s="56"/>
      <c r="I7" s="122" t="s">
        <v>9</v>
      </c>
      <c r="J7" s="126" t="s">
        <v>8</v>
      </c>
      <c r="L7" s="55" t="s">
        <v>95</v>
      </c>
      <c r="M7" s="56"/>
      <c r="N7" s="122" t="s">
        <v>9</v>
      </c>
      <c r="O7" s="126" t="s">
        <v>8</v>
      </c>
      <c r="Q7" s="75" t="s">
        <v>47</v>
      </c>
      <c r="R7" s="76"/>
      <c r="S7" s="77"/>
      <c r="T7" s="78">
        <v>3</v>
      </c>
      <c r="U7" s="83" t="str">
        <f t="shared" si="0"/>
        <v/>
      </c>
      <c r="V7" s="80"/>
      <c r="W7" s="80"/>
      <c r="X7" s="73"/>
      <c r="Y7" s="88" t="s">
        <v>48</v>
      </c>
      <c r="Z7" s="89"/>
      <c r="AA7" s="90"/>
      <c r="AB7" s="91">
        <f>X48</f>
        <v>102</v>
      </c>
      <c r="AC7" s="72"/>
    </row>
    <row r="8" spans="1:29" ht="15.75" thickBot="1" x14ac:dyDescent="0.3">
      <c r="B8" s="22" t="s">
        <v>3</v>
      </c>
      <c r="C8" s="23" t="s">
        <v>4</v>
      </c>
      <c r="D8" s="123"/>
      <c r="E8" s="128"/>
      <c r="G8" s="22" t="s">
        <v>3</v>
      </c>
      <c r="H8" s="23" t="s">
        <v>12</v>
      </c>
      <c r="I8" s="125"/>
      <c r="J8" s="127"/>
      <c r="L8" s="22" t="s">
        <v>3</v>
      </c>
      <c r="M8" s="23" t="s">
        <v>4</v>
      </c>
      <c r="N8" s="123"/>
      <c r="O8" s="128"/>
      <c r="Q8" s="75" t="s">
        <v>49</v>
      </c>
      <c r="R8" s="76"/>
      <c r="S8" s="77"/>
      <c r="T8" s="78">
        <v>3</v>
      </c>
      <c r="U8" s="83" t="str">
        <f t="shared" si="0"/>
        <v/>
      </c>
      <c r="V8" s="80"/>
      <c r="W8" s="80"/>
      <c r="X8" s="73"/>
      <c r="Y8" s="88" t="s">
        <v>50</v>
      </c>
      <c r="Z8" s="89"/>
      <c r="AA8" s="90"/>
      <c r="AB8" s="91">
        <f>60-$AA$3</f>
        <v>60</v>
      </c>
    </row>
    <row r="9" spans="1:29" x14ac:dyDescent="0.2">
      <c r="B9" s="57"/>
      <c r="C9" s="58"/>
      <c r="D9" s="118" t="s">
        <v>99</v>
      </c>
      <c r="E9" s="59"/>
      <c r="G9" s="57"/>
      <c r="H9" s="58"/>
      <c r="I9" s="118" t="s">
        <v>99</v>
      </c>
      <c r="J9" s="59"/>
      <c r="L9" s="57"/>
      <c r="M9" s="58"/>
      <c r="N9" s="118" t="s">
        <v>99</v>
      </c>
      <c r="O9" s="59"/>
      <c r="Q9" s="75" t="s">
        <v>51</v>
      </c>
      <c r="R9" s="76"/>
      <c r="S9" s="77"/>
      <c r="T9" s="78">
        <v>3</v>
      </c>
      <c r="U9" s="83" t="str">
        <f t="shared" si="0"/>
        <v/>
      </c>
      <c r="V9" s="80"/>
      <c r="W9" s="80"/>
      <c r="X9" s="73"/>
      <c r="Y9" s="114"/>
      <c r="Z9" s="115"/>
      <c r="AA9" s="116"/>
      <c r="AB9" s="117"/>
    </row>
    <row r="10" spans="1:29" x14ac:dyDescent="0.2">
      <c r="B10" s="60"/>
      <c r="C10" s="61"/>
      <c r="D10" s="119" t="s">
        <v>99</v>
      </c>
      <c r="E10" s="62"/>
      <c r="G10" s="60"/>
      <c r="H10" s="61"/>
      <c r="I10" s="119" t="s">
        <v>99</v>
      </c>
      <c r="J10" s="62"/>
      <c r="L10" s="60"/>
      <c r="M10" s="61"/>
      <c r="N10" s="119" t="s">
        <v>99</v>
      </c>
      <c r="O10" s="62"/>
      <c r="Q10" s="75" t="s">
        <v>52</v>
      </c>
      <c r="R10" s="76"/>
      <c r="S10" s="77"/>
      <c r="T10" s="78">
        <v>3</v>
      </c>
      <c r="U10" s="83" t="str">
        <f t="shared" si="0"/>
        <v/>
      </c>
      <c r="V10" s="80"/>
      <c r="W10" s="80"/>
      <c r="X10" s="73"/>
      <c r="Y10" s="114"/>
      <c r="Z10" s="115"/>
      <c r="AA10" s="116"/>
      <c r="AB10" s="117"/>
    </row>
    <row r="11" spans="1:29" x14ac:dyDescent="0.2">
      <c r="B11" s="60"/>
      <c r="C11" s="61"/>
      <c r="D11" s="119" t="s">
        <v>99</v>
      </c>
      <c r="E11" s="62"/>
      <c r="G11" s="60"/>
      <c r="H11" s="61"/>
      <c r="I11" s="119" t="s">
        <v>99</v>
      </c>
      <c r="J11" s="62"/>
      <c r="L11" s="60"/>
      <c r="M11" s="61"/>
      <c r="N11" s="119" t="s">
        <v>99</v>
      </c>
      <c r="O11" s="62"/>
      <c r="Q11" s="75" t="s">
        <v>53</v>
      </c>
      <c r="R11" s="76"/>
      <c r="S11" s="77"/>
      <c r="T11" s="78">
        <v>4</v>
      </c>
      <c r="U11" s="83" t="str">
        <f t="shared" si="0"/>
        <v/>
      </c>
      <c r="V11" s="80"/>
      <c r="W11" s="80"/>
      <c r="X11" s="73"/>
      <c r="Y11" s="114"/>
      <c r="Z11" s="115"/>
      <c r="AA11" s="116"/>
      <c r="AB11" s="117"/>
    </row>
    <row r="12" spans="1:29" ht="15" x14ac:dyDescent="0.25">
      <c r="B12" s="60"/>
      <c r="C12" s="61"/>
      <c r="D12" s="119" t="s">
        <v>99</v>
      </c>
      <c r="E12" s="62"/>
      <c r="G12" s="60"/>
      <c r="H12" s="61"/>
      <c r="I12" s="119" t="s">
        <v>99</v>
      </c>
      <c r="J12" s="62"/>
      <c r="L12" s="60"/>
      <c r="M12" s="61"/>
      <c r="N12" s="119" t="s">
        <v>99</v>
      </c>
      <c r="O12" s="62"/>
      <c r="Q12" s="75" t="s">
        <v>54</v>
      </c>
      <c r="R12" s="76"/>
      <c r="S12" s="77"/>
      <c r="T12" s="78">
        <v>4</v>
      </c>
      <c r="U12" s="83" t="str">
        <f t="shared" si="0"/>
        <v/>
      </c>
      <c r="V12" s="80"/>
      <c r="W12" s="80"/>
      <c r="X12" s="73"/>
      <c r="AA12" s="17" t="s">
        <v>55</v>
      </c>
      <c r="AB12" s="92">
        <f>SUM(AB6:AB11)</f>
        <v>203</v>
      </c>
    </row>
    <row r="13" spans="1:29" ht="15" x14ac:dyDescent="0.25">
      <c r="B13" s="60"/>
      <c r="C13" s="61"/>
      <c r="D13" s="119" t="s">
        <v>99</v>
      </c>
      <c r="E13" s="62"/>
      <c r="G13" s="60"/>
      <c r="H13" s="61"/>
      <c r="I13" s="119" t="s">
        <v>99</v>
      </c>
      <c r="J13" s="62"/>
      <c r="L13" s="60"/>
      <c r="M13" s="61"/>
      <c r="N13" s="119" t="s">
        <v>99</v>
      </c>
      <c r="O13" s="62"/>
      <c r="Q13" s="75" t="s">
        <v>56</v>
      </c>
      <c r="R13" s="76"/>
      <c r="S13" s="77"/>
      <c r="T13" s="78">
        <v>3</v>
      </c>
      <c r="U13" s="83" t="str">
        <f t="shared" si="0"/>
        <v/>
      </c>
      <c r="V13" s="80"/>
      <c r="W13" s="80"/>
      <c r="X13" s="73"/>
      <c r="AA13" s="17" t="s">
        <v>57</v>
      </c>
      <c r="AB13" s="92">
        <f>MAX(0,60-AB12)</f>
        <v>0</v>
      </c>
    </row>
    <row r="14" spans="1:29" ht="15.75" thickBot="1" x14ac:dyDescent="0.3">
      <c r="B14" s="63"/>
      <c r="C14" s="61"/>
      <c r="D14" s="119" t="s">
        <v>99</v>
      </c>
      <c r="E14" s="64"/>
      <c r="G14" s="63"/>
      <c r="H14" s="65"/>
      <c r="I14" s="119" t="s">
        <v>99</v>
      </c>
      <c r="J14" s="64"/>
      <c r="L14" s="63"/>
      <c r="M14" s="61"/>
      <c r="N14" s="119" t="s">
        <v>99</v>
      </c>
      <c r="O14" s="64"/>
      <c r="Q14" s="93" t="s">
        <v>58</v>
      </c>
      <c r="R14" s="94"/>
      <c r="S14" s="95"/>
      <c r="T14" s="96">
        <v>3</v>
      </c>
      <c r="U14" s="97" t="str">
        <f t="shared" si="0"/>
        <v/>
      </c>
      <c r="V14" s="80"/>
      <c r="W14" s="80"/>
      <c r="AC14" s="18"/>
    </row>
    <row r="15" spans="1:29" ht="15.75" thickTop="1" x14ac:dyDescent="0.25">
      <c r="B15" s="42" t="s">
        <v>5</v>
      </c>
      <c r="C15" s="44"/>
      <c r="D15" s="41" t="s">
        <v>10</v>
      </c>
      <c r="E15" s="66">
        <f>SUMIF(D9:D14,"Y",E9:E14)</f>
        <v>0</v>
      </c>
      <c r="G15" s="42" t="s">
        <v>5</v>
      </c>
      <c r="H15" s="44"/>
      <c r="I15" s="41" t="s">
        <v>10</v>
      </c>
      <c r="J15" s="66">
        <f>SUMIF(I9:I14,"Y",J9:J14)</f>
        <v>0</v>
      </c>
      <c r="L15" s="42" t="s">
        <v>5</v>
      </c>
      <c r="M15" s="44"/>
      <c r="N15" s="41" t="s">
        <v>10</v>
      </c>
      <c r="O15" s="66">
        <f>SUMIF(N9:N14,"Y",O9:O14)</f>
        <v>0</v>
      </c>
      <c r="Q15" s="98" t="s">
        <v>59</v>
      </c>
      <c r="R15" s="99"/>
      <c r="S15" s="100"/>
      <c r="T15" s="101">
        <v>3</v>
      </c>
      <c r="U15" s="102" t="str">
        <f t="shared" si="0"/>
        <v/>
      </c>
      <c r="V15" s="103"/>
      <c r="W15" s="103"/>
      <c r="X15" s="73"/>
      <c r="AC15" s="18"/>
    </row>
    <row r="16" spans="1:29" ht="15.75" thickBot="1" x14ac:dyDescent="0.3">
      <c r="B16" s="129"/>
      <c r="C16" s="130"/>
      <c r="D16" s="40" t="s">
        <v>11</v>
      </c>
      <c r="E16" s="67">
        <f>SUM(E9:E14)</f>
        <v>0</v>
      </c>
      <c r="G16" s="129"/>
      <c r="H16" s="130"/>
      <c r="I16" s="40" t="s">
        <v>11</v>
      </c>
      <c r="J16" s="67">
        <f>SUM(J9:J14)</f>
        <v>0</v>
      </c>
      <c r="L16" s="129"/>
      <c r="M16" s="130"/>
      <c r="N16" s="40" t="s">
        <v>11</v>
      </c>
      <c r="O16" s="67">
        <f>SUM(O9:O14)</f>
        <v>0</v>
      </c>
      <c r="Q16" s="104" t="s">
        <v>60</v>
      </c>
      <c r="R16" s="105"/>
      <c r="S16" s="106"/>
      <c r="T16" s="107">
        <v>3</v>
      </c>
      <c r="U16" s="83" t="str">
        <f t="shared" si="0"/>
        <v/>
      </c>
      <c r="V16" s="108"/>
      <c r="W16" s="108"/>
      <c r="X16" s="73"/>
    </row>
    <row r="17" spans="1:28" x14ac:dyDescent="0.2">
      <c r="B17" s="129"/>
      <c r="C17" s="130"/>
      <c r="G17" s="129"/>
      <c r="H17" s="130"/>
      <c r="L17" s="129"/>
      <c r="M17" s="130"/>
      <c r="Q17" s="104" t="s">
        <v>61</v>
      </c>
      <c r="R17" s="105"/>
      <c r="S17" s="106"/>
      <c r="T17" s="107">
        <v>3</v>
      </c>
      <c r="U17" s="83" t="str">
        <f t="shared" si="0"/>
        <v/>
      </c>
      <c r="V17" s="108"/>
      <c r="W17" s="108"/>
      <c r="X17" s="73"/>
    </row>
    <row r="18" spans="1:28" x14ac:dyDescent="0.2">
      <c r="B18" s="129"/>
      <c r="C18" s="130"/>
      <c r="G18" s="129"/>
      <c r="H18" s="130"/>
      <c r="L18" s="129"/>
      <c r="M18" s="130"/>
      <c r="Q18" s="104" t="s">
        <v>62</v>
      </c>
      <c r="R18" s="105"/>
      <c r="S18" s="106"/>
      <c r="T18" s="107">
        <v>3</v>
      </c>
      <c r="U18" s="83" t="str">
        <f t="shared" si="0"/>
        <v/>
      </c>
      <c r="V18" s="108"/>
      <c r="W18" s="108"/>
      <c r="X18" s="73"/>
    </row>
    <row r="19" spans="1:28" ht="15" thickBot="1" x14ac:dyDescent="0.25">
      <c r="B19" s="131"/>
      <c r="C19" s="132"/>
      <c r="G19" s="131"/>
      <c r="H19" s="132"/>
      <c r="L19" s="131"/>
      <c r="M19" s="132"/>
      <c r="Q19" s="104" t="s">
        <v>63</v>
      </c>
      <c r="R19" s="105"/>
      <c r="S19" s="106"/>
      <c r="T19" s="107">
        <v>3</v>
      </c>
      <c r="U19" s="83" t="str">
        <f t="shared" si="0"/>
        <v/>
      </c>
      <c r="V19" s="108"/>
      <c r="W19" s="108"/>
      <c r="X19" s="73"/>
    </row>
    <row r="20" spans="1:28" ht="9.75" customHeight="1" thickTop="1" x14ac:dyDescent="0.2">
      <c r="Q20" s="104" t="s">
        <v>64</v>
      </c>
      <c r="R20" s="105"/>
      <c r="S20" s="106"/>
      <c r="T20" s="107">
        <v>3</v>
      </c>
      <c r="U20" s="83" t="str">
        <f t="shared" si="0"/>
        <v/>
      </c>
      <c r="V20" s="108"/>
      <c r="W20" s="108"/>
      <c r="X20" s="73"/>
    </row>
    <row r="21" spans="1:28" ht="16.5" thickBot="1" x14ac:dyDescent="0.3">
      <c r="G21" s="39" t="s">
        <v>18</v>
      </c>
      <c r="H21" s="45" t="s">
        <v>29</v>
      </c>
      <c r="Q21" s="104" t="s">
        <v>65</v>
      </c>
      <c r="R21" s="105"/>
      <c r="S21" s="106"/>
      <c r="T21" s="107">
        <v>3</v>
      </c>
      <c r="U21" s="83" t="str">
        <f t="shared" si="0"/>
        <v/>
      </c>
      <c r="V21" s="108"/>
      <c r="W21" s="108"/>
      <c r="X21" s="73"/>
    </row>
    <row r="22" spans="1:28" ht="15" customHeight="1" x14ac:dyDescent="0.25">
      <c r="A22" s="18"/>
      <c r="B22" s="55" t="s">
        <v>22</v>
      </c>
      <c r="C22" s="56"/>
      <c r="D22" s="122" t="s">
        <v>9</v>
      </c>
      <c r="E22" s="126" t="s">
        <v>8</v>
      </c>
      <c r="F22" s="18"/>
      <c r="G22" s="55" t="s">
        <v>23</v>
      </c>
      <c r="H22" s="56"/>
      <c r="I22" s="122" t="s">
        <v>9</v>
      </c>
      <c r="J22" s="126" t="s">
        <v>8</v>
      </c>
      <c r="K22" s="18"/>
      <c r="L22" s="55" t="s">
        <v>96</v>
      </c>
      <c r="M22" s="56"/>
      <c r="N22" s="122" t="s">
        <v>9</v>
      </c>
      <c r="O22" s="126" t="s">
        <v>8</v>
      </c>
      <c r="Q22" s="104" t="s">
        <v>66</v>
      </c>
      <c r="R22" s="105"/>
      <c r="S22" s="106"/>
      <c r="T22" s="107">
        <v>3</v>
      </c>
      <c r="U22" s="83" t="str">
        <f t="shared" si="0"/>
        <v/>
      </c>
      <c r="V22" s="108"/>
      <c r="W22" s="108"/>
      <c r="X22" s="73"/>
    </row>
    <row r="23" spans="1:28" ht="15.75" thickBot="1" x14ac:dyDescent="0.3">
      <c r="B23" s="22" t="s">
        <v>3</v>
      </c>
      <c r="C23" s="23" t="s">
        <v>4</v>
      </c>
      <c r="D23" s="123"/>
      <c r="E23" s="128"/>
      <c r="G23" s="22" t="s">
        <v>3</v>
      </c>
      <c r="H23" s="23" t="s">
        <v>12</v>
      </c>
      <c r="I23" s="125"/>
      <c r="J23" s="127"/>
      <c r="L23" s="22" t="s">
        <v>3</v>
      </c>
      <c r="M23" s="23" t="s">
        <v>4</v>
      </c>
      <c r="N23" s="123"/>
      <c r="O23" s="128"/>
      <c r="Q23" s="104" t="s">
        <v>67</v>
      </c>
      <c r="R23" s="105"/>
      <c r="S23" s="106"/>
      <c r="T23" s="107">
        <v>3</v>
      </c>
      <c r="U23" s="83" t="str">
        <f t="shared" si="0"/>
        <v/>
      </c>
      <c r="V23" s="108"/>
      <c r="W23" s="108"/>
      <c r="X23" s="73"/>
    </row>
    <row r="24" spans="1:28" x14ac:dyDescent="0.2">
      <c r="B24" s="57"/>
      <c r="C24" s="58"/>
      <c r="D24" s="118" t="s">
        <v>99</v>
      </c>
      <c r="E24" s="59"/>
      <c r="G24" s="57"/>
      <c r="H24" s="58"/>
      <c r="I24" s="118" t="s">
        <v>99</v>
      </c>
      <c r="J24" s="59"/>
      <c r="L24" s="57"/>
      <c r="M24" s="58"/>
      <c r="N24" s="118" t="s">
        <v>99</v>
      </c>
      <c r="O24" s="59"/>
      <c r="Q24" s="104" t="s">
        <v>68</v>
      </c>
      <c r="R24" s="105"/>
      <c r="S24" s="106"/>
      <c r="T24" s="107">
        <v>3</v>
      </c>
      <c r="U24" s="83" t="str">
        <f t="shared" si="0"/>
        <v/>
      </c>
      <c r="V24" s="108"/>
      <c r="W24" s="108"/>
      <c r="X24" s="73"/>
    </row>
    <row r="25" spans="1:28" x14ac:dyDescent="0.2">
      <c r="B25" s="60"/>
      <c r="C25" s="61"/>
      <c r="D25" s="119" t="s">
        <v>99</v>
      </c>
      <c r="E25" s="62"/>
      <c r="G25" s="68"/>
      <c r="H25" s="69"/>
      <c r="I25" s="119" t="s">
        <v>99</v>
      </c>
      <c r="J25" s="70"/>
      <c r="L25" s="60"/>
      <c r="M25" s="61"/>
      <c r="N25" s="119" t="s">
        <v>99</v>
      </c>
      <c r="O25" s="62"/>
      <c r="Q25" s="104" t="s">
        <v>69</v>
      </c>
      <c r="R25" s="105"/>
      <c r="S25" s="106"/>
      <c r="T25" s="107">
        <v>3</v>
      </c>
      <c r="U25" s="83" t="str">
        <f t="shared" si="0"/>
        <v/>
      </c>
      <c r="V25" s="108"/>
      <c r="W25" s="108"/>
      <c r="X25" s="73"/>
    </row>
    <row r="26" spans="1:28" x14ac:dyDescent="0.2">
      <c r="B26" s="60"/>
      <c r="C26" s="61"/>
      <c r="D26" s="119" t="s">
        <v>99</v>
      </c>
      <c r="E26" s="62"/>
      <c r="G26" s="60"/>
      <c r="H26" s="61"/>
      <c r="I26" s="119" t="s">
        <v>99</v>
      </c>
      <c r="J26" s="62"/>
      <c r="L26" s="60"/>
      <c r="M26" s="61"/>
      <c r="N26" s="119" t="s">
        <v>99</v>
      </c>
      <c r="O26" s="62"/>
      <c r="Q26" s="104" t="s">
        <v>70</v>
      </c>
      <c r="R26" s="105"/>
      <c r="S26" s="106"/>
      <c r="T26" s="107">
        <v>3</v>
      </c>
      <c r="U26" s="83" t="str">
        <f t="shared" si="0"/>
        <v/>
      </c>
      <c r="V26" s="108"/>
      <c r="W26" s="108"/>
      <c r="X26" s="73"/>
    </row>
    <row r="27" spans="1:28" ht="15" x14ac:dyDescent="0.25">
      <c r="B27" s="60"/>
      <c r="C27" s="61"/>
      <c r="D27" s="119" t="s">
        <v>99</v>
      </c>
      <c r="E27" s="62"/>
      <c r="G27" s="60"/>
      <c r="H27" s="61"/>
      <c r="I27" s="119" t="s">
        <v>99</v>
      </c>
      <c r="J27" s="62"/>
      <c r="L27" s="60"/>
      <c r="M27" s="61"/>
      <c r="N27" s="119" t="s">
        <v>99</v>
      </c>
      <c r="O27" s="62"/>
      <c r="Q27" s="104" t="s">
        <v>71</v>
      </c>
      <c r="R27" s="105"/>
      <c r="S27" s="106"/>
      <c r="T27" s="107">
        <v>3</v>
      </c>
      <c r="U27" s="83" t="str">
        <f t="shared" si="0"/>
        <v/>
      </c>
      <c r="V27" s="108"/>
      <c r="W27" s="108"/>
      <c r="X27" s="73"/>
      <c r="Y27" s="18" t="s">
        <v>36</v>
      </c>
    </row>
    <row r="28" spans="1:28" x14ac:dyDescent="0.2">
      <c r="B28" s="60"/>
      <c r="C28" s="61"/>
      <c r="D28" s="119" t="s">
        <v>99</v>
      </c>
      <c r="E28" s="62"/>
      <c r="G28" s="60"/>
      <c r="H28" s="61"/>
      <c r="I28" s="119" t="s">
        <v>99</v>
      </c>
      <c r="J28" s="62"/>
      <c r="L28" s="60"/>
      <c r="M28" s="61"/>
      <c r="N28" s="119" t="s">
        <v>99</v>
      </c>
      <c r="O28" s="62"/>
      <c r="Q28" s="104" t="s">
        <v>72</v>
      </c>
      <c r="R28" s="105"/>
      <c r="S28" s="106"/>
      <c r="T28" s="107">
        <v>3</v>
      </c>
      <c r="U28" s="83" t="str">
        <f t="shared" si="0"/>
        <v/>
      </c>
      <c r="V28" s="108"/>
      <c r="W28" s="108"/>
      <c r="X28" s="73"/>
      <c r="Y28" s="136"/>
      <c r="Z28" s="137"/>
      <c r="AA28" s="137"/>
      <c r="AB28" s="138"/>
    </row>
    <row r="29" spans="1:28" ht="15" thickBot="1" x14ac:dyDescent="0.25">
      <c r="B29" s="63"/>
      <c r="C29" s="61"/>
      <c r="D29" s="119" t="s">
        <v>99</v>
      </c>
      <c r="E29" s="64"/>
      <c r="G29" s="63"/>
      <c r="H29" s="61"/>
      <c r="I29" s="119" t="s">
        <v>99</v>
      </c>
      <c r="J29" s="64"/>
      <c r="L29" s="63"/>
      <c r="M29" s="61"/>
      <c r="N29" s="119" t="s">
        <v>99</v>
      </c>
      <c r="O29" s="64"/>
      <c r="Q29" s="104" t="s">
        <v>73</v>
      </c>
      <c r="R29" s="105"/>
      <c r="S29" s="106"/>
      <c r="T29" s="107">
        <v>3</v>
      </c>
      <c r="U29" s="83" t="str">
        <f t="shared" si="0"/>
        <v/>
      </c>
      <c r="V29" s="108"/>
      <c r="W29" s="108"/>
      <c r="X29" s="73"/>
      <c r="Y29" s="139"/>
      <c r="Z29" s="140"/>
      <c r="AA29" s="140"/>
      <c r="AB29" s="141"/>
    </row>
    <row r="30" spans="1:28" ht="15.75" thickTop="1" x14ac:dyDescent="0.25">
      <c r="B30" s="42" t="s">
        <v>5</v>
      </c>
      <c r="C30" s="43"/>
      <c r="D30" s="41" t="s">
        <v>10</v>
      </c>
      <c r="E30" s="66">
        <f>SUMIF(D24:D29,"Y",E24:E29)</f>
        <v>0</v>
      </c>
      <c r="G30" s="42" t="s">
        <v>5</v>
      </c>
      <c r="H30" s="43"/>
      <c r="I30" s="41" t="s">
        <v>10</v>
      </c>
      <c r="J30" s="66">
        <f>SUMIF(I24:I29,"Y",J24:J29)</f>
        <v>0</v>
      </c>
      <c r="L30" s="42" t="s">
        <v>5</v>
      </c>
      <c r="M30" s="43"/>
      <c r="N30" s="41" t="s">
        <v>10</v>
      </c>
      <c r="O30" s="66">
        <f>SUMIF(N24:N29,"Y",O24:O29)</f>
        <v>0</v>
      </c>
      <c r="Q30" s="104" t="s">
        <v>74</v>
      </c>
      <c r="R30" s="105"/>
      <c r="S30" s="106"/>
      <c r="T30" s="107">
        <v>3</v>
      </c>
      <c r="U30" s="83" t="str">
        <f t="shared" si="0"/>
        <v/>
      </c>
      <c r="V30" s="108"/>
      <c r="W30" s="108"/>
      <c r="X30" s="73"/>
      <c r="Y30" s="139"/>
      <c r="Z30" s="140"/>
      <c r="AA30" s="140"/>
      <c r="AB30" s="141"/>
    </row>
    <row r="31" spans="1:28" ht="15.75" thickBot="1" x14ac:dyDescent="0.3">
      <c r="B31" s="129"/>
      <c r="C31" s="130"/>
      <c r="D31" s="40" t="s">
        <v>11</v>
      </c>
      <c r="E31" s="67">
        <f>SUM(E24:E29)</f>
        <v>0</v>
      </c>
      <c r="G31" s="129"/>
      <c r="H31" s="130"/>
      <c r="I31" s="40" t="s">
        <v>11</v>
      </c>
      <c r="J31" s="67">
        <f>SUM(J24:J29)</f>
        <v>0</v>
      </c>
      <c r="L31" s="129"/>
      <c r="M31" s="130"/>
      <c r="N31" s="40" t="s">
        <v>11</v>
      </c>
      <c r="O31" s="67">
        <f>SUM(O24:O29)</f>
        <v>0</v>
      </c>
      <c r="Q31" s="104" t="s">
        <v>75</v>
      </c>
      <c r="R31" s="105"/>
      <c r="S31" s="106"/>
      <c r="T31" s="107">
        <v>3</v>
      </c>
      <c r="U31" s="83" t="str">
        <f t="shared" si="0"/>
        <v/>
      </c>
      <c r="V31" s="108"/>
      <c r="W31" s="108"/>
      <c r="X31" s="73"/>
      <c r="Y31" s="139"/>
      <c r="Z31" s="140"/>
      <c r="AA31" s="140"/>
      <c r="AB31" s="141"/>
    </row>
    <row r="32" spans="1:28" x14ac:dyDescent="0.2">
      <c r="B32" s="129"/>
      <c r="C32" s="130"/>
      <c r="G32" s="129"/>
      <c r="H32" s="130"/>
      <c r="L32" s="129"/>
      <c r="M32" s="130"/>
      <c r="Q32" s="104" t="s">
        <v>76</v>
      </c>
      <c r="R32" s="105"/>
      <c r="S32" s="106"/>
      <c r="T32" s="107">
        <v>3</v>
      </c>
      <c r="U32" s="83" t="str">
        <f t="shared" si="0"/>
        <v/>
      </c>
      <c r="V32" s="108"/>
      <c r="W32" s="108"/>
      <c r="X32" s="73"/>
      <c r="Y32" s="142"/>
      <c r="Z32" s="143"/>
      <c r="AA32" s="143"/>
      <c r="AB32" s="144"/>
    </row>
    <row r="33" spans="1:29" x14ac:dyDescent="0.2">
      <c r="B33" s="129"/>
      <c r="C33" s="130"/>
      <c r="G33" s="129"/>
      <c r="H33" s="130"/>
      <c r="L33" s="129"/>
      <c r="M33" s="130"/>
      <c r="Q33" s="104" t="s">
        <v>77</v>
      </c>
      <c r="R33" s="105"/>
      <c r="S33" s="106"/>
      <c r="T33" s="107">
        <v>3</v>
      </c>
      <c r="U33" s="83" t="str">
        <f t="shared" si="0"/>
        <v/>
      </c>
      <c r="V33" s="108"/>
      <c r="W33" s="108"/>
      <c r="X33" s="73"/>
      <c r="Y33" s="72" t="s">
        <v>78</v>
      </c>
    </row>
    <row r="34" spans="1:29" ht="15" thickBot="1" x14ac:dyDescent="0.25">
      <c r="B34" s="131"/>
      <c r="C34" s="132"/>
      <c r="G34" s="131"/>
      <c r="H34" s="132"/>
      <c r="L34" s="131"/>
      <c r="M34" s="132"/>
      <c r="Q34" s="104" t="s">
        <v>79</v>
      </c>
      <c r="R34" s="105"/>
      <c r="S34" s="106"/>
      <c r="T34" s="107">
        <v>3</v>
      </c>
      <c r="U34" s="83" t="str">
        <f t="shared" si="0"/>
        <v/>
      </c>
      <c r="V34" s="108"/>
      <c r="W34" s="108"/>
      <c r="X34" s="73"/>
    </row>
    <row r="35" spans="1:29" ht="16.5" thickTop="1" thickBot="1" x14ac:dyDescent="0.3">
      <c r="Q35" s="104" t="s">
        <v>80</v>
      </c>
      <c r="R35" s="105"/>
      <c r="S35" s="106"/>
      <c r="T35" s="107">
        <v>3</v>
      </c>
      <c r="U35" s="83" t="str">
        <f t="shared" si="0"/>
        <v/>
      </c>
      <c r="V35" s="108"/>
      <c r="W35" s="108"/>
      <c r="X35" s="73"/>
      <c r="Y35" s="109" t="s">
        <v>81</v>
      </c>
      <c r="Z35" s="110">
        <f>$T$49-$U$49</f>
        <v>143</v>
      </c>
    </row>
    <row r="36" spans="1:29" ht="36" customHeight="1" x14ac:dyDescent="0.25">
      <c r="A36" s="121" t="s">
        <v>19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Q36" s="104" t="s">
        <v>82</v>
      </c>
      <c r="R36" s="105"/>
      <c r="S36" s="106"/>
      <c r="T36" s="107">
        <v>3</v>
      </c>
      <c r="U36" s="83" t="str">
        <f t="shared" si="0"/>
        <v/>
      </c>
      <c r="V36" s="108"/>
      <c r="W36" s="108"/>
      <c r="X36" s="73"/>
      <c r="Y36" s="18"/>
      <c r="Z36" s="29"/>
    </row>
    <row r="37" spans="1:29" ht="15" customHeight="1" x14ac:dyDescent="0.25">
      <c r="B37" s="46" t="s">
        <v>0</v>
      </c>
      <c r="C37" s="133">
        <f>C1</f>
        <v>0</v>
      </c>
      <c r="D37" s="133"/>
      <c r="E37" s="134"/>
      <c r="G37" s="30">
        <f>G3</f>
        <v>0</v>
      </c>
      <c r="H37" s="29" t="s">
        <v>15</v>
      </c>
      <c r="Q37" s="104" t="s">
        <v>83</v>
      </c>
      <c r="R37" s="105"/>
      <c r="S37" s="106"/>
      <c r="T37" s="107">
        <v>3</v>
      </c>
      <c r="U37" s="83" t="str">
        <f t="shared" si="0"/>
        <v/>
      </c>
      <c r="V37" s="108"/>
      <c r="W37" s="108"/>
      <c r="X37" s="73"/>
      <c r="AC37" s="84"/>
    </row>
    <row r="38" spans="1:29" ht="15.75" customHeight="1" x14ac:dyDescent="0.25">
      <c r="B38" s="46" t="s">
        <v>1</v>
      </c>
      <c r="C38" s="133">
        <f>C2</f>
        <v>0</v>
      </c>
      <c r="D38" s="133"/>
      <c r="E38" s="134"/>
      <c r="G38" s="30">
        <f>G4</f>
        <v>0</v>
      </c>
      <c r="H38" s="29" t="s">
        <v>14</v>
      </c>
      <c r="Q38" s="104" t="s">
        <v>84</v>
      </c>
      <c r="R38" s="105"/>
      <c r="S38" s="106"/>
      <c r="T38" s="107">
        <v>3</v>
      </c>
      <c r="U38" s="83" t="str">
        <f t="shared" si="0"/>
        <v/>
      </c>
      <c r="V38" s="108"/>
      <c r="W38" s="108"/>
      <c r="X38" s="73"/>
    </row>
    <row r="39" spans="1:29" s="84" customFormat="1" ht="9.75" customHeight="1" x14ac:dyDescent="0.25">
      <c r="A39" s="54"/>
      <c r="B39" s="35"/>
      <c r="C39" s="35"/>
      <c r="D39" s="54"/>
      <c r="E39" s="54"/>
      <c r="F39" s="54"/>
      <c r="G39" s="38"/>
      <c r="H39" s="33"/>
      <c r="I39" s="54"/>
      <c r="J39" s="54"/>
      <c r="K39" s="54"/>
      <c r="L39" s="37"/>
      <c r="M39" s="37"/>
      <c r="N39" s="54"/>
      <c r="O39" s="54"/>
      <c r="Q39" s="104" t="s">
        <v>85</v>
      </c>
      <c r="R39" s="105"/>
      <c r="S39" s="106"/>
      <c r="T39" s="107">
        <v>3</v>
      </c>
      <c r="U39" s="83"/>
      <c r="V39" s="108"/>
      <c r="W39" s="108"/>
      <c r="X39" s="73"/>
      <c r="Y39" s="18"/>
      <c r="Z39" s="18"/>
      <c r="AA39" s="72"/>
      <c r="AB39" s="72"/>
      <c r="AC39" s="72"/>
    </row>
    <row r="40" spans="1:29" ht="16.5" thickBot="1" x14ac:dyDescent="0.3">
      <c r="G40" s="39" t="str">
        <f>+G21</f>
        <v xml:space="preserve">Acad Year: </v>
      </c>
      <c r="H40" s="45" t="s">
        <v>30</v>
      </c>
      <c r="Q40" s="104" t="s">
        <v>86</v>
      </c>
      <c r="R40" s="105"/>
      <c r="S40" s="106"/>
      <c r="T40" s="107">
        <v>3</v>
      </c>
      <c r="U40" s="83"/>
      <c r="V40" s="108"/>
      <c r="W40" s="108"/>
      <c r="X40" s="73"/>
      <c r="AA40" s="29"/>
    </row>
    <row r="41" spans="1:29" ht="15" customHeight="1" x14ac:dyDescent="0.25">
      <c r="A41" s="18"/>
      <c r="B41" s="55" t="s">
        <v>24</v>
      </c>
      <c r="C41" s="56"/>
      <c r="D41" s="122" t="s">
        <v>9</v>
      </c>
      <c r="E41" s="126" t="s">
        <v>8</v>
      </c>
      <c r="F41" s="18"/>
      <c r="G41" s="55" t="s">
        <v>25</v>
      </c>
      <c r="H41" s="56"/>
      <c r="I41" s="122" t="s">
        <v>9</v>
      </c>
      <c r="J41" s="126" t="s">
        <v>8</v>
      </c>
      <c r="K41" s="18"/>
      <c r="L41" s="55" t="s">
        <v>97</v>
      </c>
      <c r="M41" s="56"/>
      <c r="N41" s="122" t="s">
        <v>9</v>
      </c>
      <c r="O41" s="126" t="s">
        <v>8</v>
      </c>
      <c r="Q41" s="104" t="s">
        <v>87</v>
      </c>
      <c r="R41" s="105"/>
      <c r="S41" s="106"/>
      <c r="T41" s="107">
        <v>3</v>
      </c>
      <c r="U41" s="83"/>
      <c r="V41" s="108"/>
      <c r="W41" s="108"/>
      <c r="X41" s="73"/>
      <c r="AA41" s="18"/>
    </row>
    <row r="42" spans="1:29" ht="15.75" thickBot="1" x14ac:dyDescent="0.3">
      <c r="B42" s="22" t="s">
        <v>3</v>
      </c>
      <c r="C42" s="23" t="s">
        <v>4</v>
      </c>
      <c r="D42" s="123"/>
      <c r="E42" s="128"/>
      <c r="G42" s="22" t="s">
        <v>3</v>
      </c>
      <c r="H42" s="23" t="s">
        <v>12</v>
      </c>
      <c r="I42" s="125"/>
      <c r="J42" s="127"/>
      <c r="L42" s="22" t="s">
        <v>3</v>
      </c>
      <c r="M42" s="23" t="s">
        <v>4</v>
      </c>
      <c r="N42" s="123"/>
      <c r="O42" s="128"/>
      <c r="Q42" s="104" t="s">
        <v>88</v>
      </c>
      <c r="R42" s="105"/>
      <c r="S42" s="106"/>
      <c r="T42" s="107">
        <v>3</v>
      </c>
      <c r="U42" s="83"/>
      <c r="V42" s="108"/>
      <c r="W42" s="108"/>
      <c r="X42" s="73"/>
      <c r="Y42" s="84"/>
      <c r="Z42" s="84"/>
    </row>
    <row r="43" spans="1:29" ht="15" x14ac:dyDescent="0.25">
      <c r="B43" s="57"/>
      <c r="C43" s="58"/>
      <c r="D43" s="118" t="s">
        <v>99</v>
      </c>
      <c r="E43" s="59"/>
      <c r="G43" s="57"/>
      <c r="H43" s="58"/>
      <c r="I43" s="118" t="s">
        <v>99</v>
      </c>
      <c r="J43" s="59"/>
      <c r="L43" s="71"/>
      <c r="M43" s="58"/>
      <c r="N43" s="118" t="s">
        <v>99</v>
      </c>
      <c r="O43" s="59"/>
      <c r="Q43" s="104" t="s">
        <v>89</v>
      </c>
      <c r="R43" s="105"/>
      <c r="S43" s="106"/>
      <c r="T43" s="107">
        <v>3</v>
      </c>
      <c r="U43" s="83"/>
      <c r="V43" s="108"/>
      <c r="W43" s="108"/>
    </row>
    <row r="44" spans="1:29" x14ac:dyDescent="0.2">
      <c r="B44" s="68"/>
      <c r="C44" s="69"/>
      <c r="D44" s="119" t="s">
        <v>99</v>
      </c>
      <c r="E44" s="70"/>
      <c r="G44" s="68"/>
      <c r="H44" s="69"/>
      <c r="I44" s="119" t="s">
        <v>99</v>
      </c>
      <c r="J44" s="70"/>
      <c r="L44" s="60"/>
      <c r="M44" s="61"/>
      <c r="N44" s="119" t="s">
        <v>99</v>
      </c>
      <c r="O44" s="62"/>
      <c r="Q44" s="104" t="s">
        <v>85</v>
      </c>
      <c r="R44" s="105"/>
      <c r="S44" s="106"/>
      <c r="T44" s="107">
        <v>3</v>
      </c>
      <c r="U44" s="83" t="str">
        <f t="shared" si="0"/>
        <v/>
      </c>
      <c r="V44" s="108"/>
      <c r="W44" s="108"/>
      <c r="X44" s="111"/>
      <c r="AA44" s="84"/>
      <c r="AB44" s="84"/>
    </row>
    <row r="45" spans="1:29" x14ac:dyDescent="0.2">
      <c r="B45" s="60"/>
      <c r="C45" s="61"/>
      <c r="D45" s="119" t="s">
        <v>99</v>
      </c>
      <c r="E45" s="62"/>
      <c r="G45" s="60"/>
      <c r="H45" s="61"/>
      <c r="I45" s="119" t="s">
        <v>99</v>
      </c>
      <c r="J45" s="62"/>
      <c r="L45" s="60"/>
      <c r="M45" s="61"/>
      <c r="N45" s="119" t="s">
        <v>99</v>
      </c>
      <c r="O45" s="62"/>
      <c r="Q45" s="104" t="s">
        <v>86</v>
      </c>
      <c r="R45" s="105"/>
      <c r="S45" s="106"/>
      <c r="T45" s="107">
        <v>3</v>
      </c>
      <c r="U45" s="83" t="str">
        <f t="shared" si="0"/>
        <v/>
      </c>
      <c r="V45" s="108"/>
      <c r="W45" s="108"/>
      <c r="X45" s="73"/>
    </row>
    <row r="46" spans="1:29" x14ac:dyDescent="0.2">
      <c r="B46" s="60"/>
      <c r="C46" s="61"/>
      <c r="D46" s="119" t="s">
        <v>99</v>
      </c>
      <c r="E46" s="62"/>
      <c r="G46" s="60"/>
      <c r="H46" s="61"/>
      <c r="I46" s="119" t="s">
        <v>99</v>
      </c>
      <c r="J46" s="62"/>
      <c r="L46" s="60"/>
      <c r="M46" s="61"/>
      <c r="N46" s="119" t="s">
        <v>99</v>
      </c>
      <c r="O46" s="62"/>
      <c r="Q46" s="104" t="s">
        <v>87</v>
      </c>
      <c r="R46" s="105"/>
      <c r="S46" s="106"/>
      <c r="T46" s="107">
        <v>3</v>
      </c>
      <c r="U46" s="83" t="str">
        <f t="shared" si="0"/>
        <v/>
      </c>
      <c r="V46" s="108"/>
      <c r="W46" s="108"/>
    </row>
    <row r="47" spans="1:29" x14ac:dyDescent="0.2">
      <c r="B47" s="60"/>
      <c r="C47" s="61"/>
      <c r="D47" s="119" t="s">
        <v>99</v>
      </c>
      <c r="E47" s="62"/>
      <c r="G47" s="60"/>
      <c r="H47" s="61"/>
      <c r="I47" s="119" t="s">
        <v>99</v>
      </c>
      <c r="J47" s="62"/>
      <c r="L47" s="60"/>
      <c r="M47" s="61"/>
      <c r="N47" s="119" t="s">
        <v>99</v>
      </c>
      <c r="O47" s="62"/>
      <c r="Q47" s="104" t="s">
        <v>88</v>
      </c>
      <c r="R47" s="105"/>
      <c r="S47" s="106"/>
      <c r="T47" s="107">
        <v>3</v>
      </c>
      <c r="U47" s="83" t="str">
        <f t="shared" si="0"/>
        <v/>
      </c>
      <c r="V47" s="108"/>
      <c r="W47" s="108"/>
    </row>
    <row r="48" spans="1:29" ht="15.75" thickBot="1" x14ac:dyDescent="0.3">
      <c r="B48" s="63"/>
      <c r="C48" s="61"/>
      <c r="D48" s="119" t="s">
        <v>99</v>
      </c>
      <c r="E48" s="64"/>
      <c r="G48" s="63"/>
      <c r="H48" s="61"/>
      <c r="I48" s="119" t="s">
        <v>99</v>
      </c>
      <c r="J48" s="64"/>
      <c r="L48" s="63"/>
      <c r="M48" s="61"/>
      <c r="N48" s="119" t="s">
        <v>99</v>
      </c>
      <c r="O48" s="64"/>
      <c r="Q48" s="104" t="s">
        <v>89</v>
      </c>
      <c r="R48" s="105"/>
      <c r="S48" s="106"/>
      <c r="T48" s="107">
        <v>3</v>
      </c>
      <c r="U48" s="83" t="str">
        <f t="shared" si="0"/>
        <v/>
      </c>
      <c r="V48" s="108"/>
      <c r="W48" s="108"/>
      <c r="X48" s="81">
        <f>SUMIF(U15:U48,"",T15:T48)</f>
        <v>102</v>
      </c>
    </row>
    <row r="49" spans="1:23" ht="15.75" thickTop="1" x14ac:dyDescent="0.25">
      <c r="B49" s="42" t="s">
        <v>5</v>
      </c>
      <c r="C49" s="43"/>
      <c r="D49" s="41" t="s">
        <v>10</v>
      </c>
      <c r="E49" s="66">
        <f>SUMIF(D43:D48,"Y",E43:E48)</f>
        <v>0</v>
      </c>
      <c r="G49" s="42" t="s">
        <v>5</v>
      </c>
      <c r="H49" s="43"/>
      <c r="I49" s="41" t="s">
        <v>10</v>
      </c>
      <c r="J49" s="66">
        <f>SUMIF(I43:I48,"Y",J43:J48)</f>
        <v>0</v>
      </c>
      <c r="L49" s="42" t="s">
        <v>5</v>
      </c>
      <c r="M49" s="43"/>
      <c r="N49" s="41" t="s">
        <v>10</v>
      </c>
      <c r="O49" s="66">
        <f>SUMIF(N43:N48,"Y",O43:O48)</f>
        <v>0</v>
      </c>
      <c r="T49" s="18">
        <f>SUM(T2:T48)</f>
        <v>143</v>
      </c>
      <c r="U49" s="18">
        <f>SUMIF(U2:U48,"x",T2:T48)</f>
        <v>0</v>
      </c>
      <c r="V49" s="29" t="s">
        <v>90</v>
      </c>
    </row>
    <row r="50" spans="1:23" ht="15.75" thickBot="1" x14ac:dyDescent="0.3">
      <c r="B50" s="129"/>
      <c r="C50" s="130"/>
      <c r="D50" s="40" t="s">
        <v>11</v>
      </c>
      <c r="E50" s="67">
        <f>SUM(E43:E48)</f>
        <v>0</v>
      </c>
      <c r="G50" s="129"/>
      <c r="H50" s="130"/>
      <c r="I50" s="40" t="s">
        <v>11</v>
      </c>
      <c r="J50" s="67">
        <f>SUM(J43:J48)</f>
        <v>0</v>
      </c>
      <c r="L50" s="129"/>
      <c r="M50" s="130"/>
      <c r="N50" s="40" t="s">
        <v>11</v>
      </c>
      <c r="O50" s="67">
        <f>SUM(O43:O48)</f>
        <v>0</v>
      </c>
      <c r="T50" s="18" t="s">
        <v>91</v>
      </c>
      <c r="U50" s="18" t="s">
        <v>35</v>
      </c>
    </row>
    <row r="51" spans="1:23" x14ac:dyDescent="0.2">
      <c r="B51" s="129"/>
      <c r="C51" s="130"/>
      <c r="G51" s="129"/>
      <c r="H51" s="130"/>
      <c r="L51" s="129"/>
      <c r="M51" s="130"/>
    </row>
    <row r="52" spans="1:23" x14ac:dyDescent="0.2">
      <c r="B52" s="129"/>
      <c r="C52" s="130"/>
      <c r="G52" s="129"/>
      <c r="H52" s="130"/>
      <c r="L52" s="129"/>
      <c r="M52" s="130"/>
      <c r="V52" s="84"/>
      <c r="W52" s="84"/>
    </row>
    <row r="53" spans="1:23" x14ac:dyDescent="0.2">
      <c r="B53" s="129"/>
      <c r="C53" s="130"/>
      <c r="G53" s="129"/>
      <c r="H53" s="130"/>
      <c r="L53" s="129"/>
      <c r="M53" s="130"/>
      <c r="Q53" s="84"/>
      <c r="R53" s="84"/>
      <c r="S53" s="84"/>
    </row>
    <row r="54" spans="1:23" ht="15" thickBot="1" x14ac:dyDescent="0.25">
      <c r="B54" s="131"/>
      <c r="C54" s="132"/>
      <c r="G54" s="131"/>
      <c r="H54" s="132"/>
      <c r="L54" s="131"/>
      <c r="M54" s="132"/>
    </row>
    <row r="55" spans="1:23" ht="9.75" customHeight="1" thickTop="1" x14ac:dyDescent="0.2"/>
    <row r="56" spans="1:23" ht="16.5" thickBot="1" x14ac:dyDescent="0.3">
      <c r="G56" s="39" t="s">
        <v>18</v>
      </c>
      <c r="H56" s="45" t="s">
        <v>31</v>
      </c>
    </row>
    <row r="57" spans="1:23" ht="15" customHeight="1" x14ac:dyDescent="0.25">
      <c r="A57" s="18"/>
      <c r="B57" s="55" t="s">
        <v>26</v>
      </c>
      <c r="C57" s="56"/>
      <c r="D57" s="122" t="s">
        <v>9</v>
      </c>
      <c r="E57" s="126" t="s">
        <v>8</v>
      </c>
      <c r="F57" s="18"/>
      <c r="G57" s="55" t="s">
        <v>27</v>
      </c>
      <c r="H57" s="56"/>
      <c r="I57" s="122" t="s">
        <v>9</v>
      </c>
      <c r="J57" s="126" t="s">
        <v>8</v>
      </c>
      <c r="K57" s="18"/>
      <c r="L57" s="55" t="s">
        <v>97</v>
      </c>
      <c r="M57" s="56"/>
      <c r="N57" s="122" t="s">
        <v>9</v>
      </c>
      <c r="O57" s="126" t="s">
        <v>8</v>
      </c>
    </row>
    <row r="58" spans="1:23" ht="15.75" thickBot="1" x14ac:dyDescent="0.3">
      <c r="B58" s="22" t="s">
        <v>3</v>
      </c>
      <c r="C58" s="23" t="s">
        <v>4</v>
      </c>
      <c r="D58" s="123"/>
      <c r="E58" s="128"/>
      <c r="G58" s="22" t="s">
        <v>3</v>
      </c>
      <c r="H58" s="23" t="s">
        <v>12</v>
      </c>
      <c r="I58" s="125"/>
      <c r="J58" s="127"/>
      <c r="L58" s="22" t="s">
        <v>3</v>
      </c>
      <c r="M58" s="23" t="s">
        <v>4</v>
      </c>
      <c r="N58" s="123"/>
      <c r="O58" s="128"/>
    </row>
    <row r="59" spans="1:23" ht="15" x14ac:dyDescent="0.25">
      <c r="B59" s="57"/>
      <c r="C59" s="58"/>
      <c r="D59" s="118" t="s">
        <v>99</v>
      </c>
      <c r="E59" s="59"/>
      <c r="G59" s="57"/>
      <c r="H59" s="58"/>
      <c r="I59" s="118" t="s">
        <v>99</v>
      </c>
      <c r="J59" s="59"/>
      <c r="L59" s="71"/>
      <c r="M59" s="58"/>
      <c r="N59" s="118" t="s">
        <v>99</v>
      </c>
      <c r="O59" s="59"/>
    </row>
    <row r="60" spans="1:23" x14ac:dyDescent="0.2">
      <c r="B60" s="60"/>
      <c r="C60" s="61"/>
      <c r="D60" s="119" t="s">
        <v>99</v>
      </c>
      <c r="E60" s="62"/>
      <c r="G60" s="60"/>
      <c r="H60" s="61"/>
      <c r="I60" s="119" t="s">
        <v>99</v>
      </c>
      <c r="J60" s="62"/>
      <c r="L60" s="60"/>
      <c r="M60" s="61"/>
      <c r="N60" s="119" t="s">
        <v>99</v>
      </c>
      <c r="O60" s="62"/>
      <c r="V60" s="113"/>
      <c r="W60" s="113"/>
    </row>
    <row r="61" spans="1:23" x14ac:dyDescent="0.2">
      <c r="B61" s="60"/>
      <c r="C61" s="61"/>
      <c r="D61" s="119" t="s">
        <v>99</v>
      </c>
      <c r="E61" s="62"/>
      <c r="G61" s="60"/>
      <c r="H61" s="61"/>
      <c r="I61" s="119" t="s">
        <v>99</v>
      </c>
      <c r="J61" s="62"/>
      <c r="L61" s="60"/>
      <c r="M61" s="61"/>
      <c r="N61" s="119" t="s">
        <v>99</v>
      </c>
      <c r="O61" s="62"/>
    </row>
    <row r="62" spans="1:23" x14ac:dyDescent="0.2">
      <c r="B62" s="60"/>
      <c r="C62" s="61"/>
      <c r="D62" s="119" t="s">
        <v>99</v>
      </c>
      <c r="E62" s="62"/>
      <c r="G62" s="60"/>
      <c r="H62" s="61"/>
      <c r="I62" s="119" t="s">
        <v>99</v>
      </c>
      <c r="J62" s="62"/>
      <c r="L62" s="60"/>
      <c r="M62" s="61"/>
      <c r="N62" s="119" t="s">
        <v>99</v>
      </c>
      <c r="O62" s="62"/>
    </row>
    <row r="63" spans="1:23" x14ac:dyDescent="0.2">
      <c r="B63" s="60"/>
      <c r="C63" s="61"/>
      <c r="D63" s="119" t="s">
        <v>99</v>
      </c>
      <c r="E63" s="62"/>
      <c r="G63" s="60"/>
      <c r="H63" s="61"/>
      <c r="I63" s="119" t="s">
        <v>99</v>
      </c>
      <c r="J63" s="62"/>
      <c r="L63" s="60"/>
      <c r="M63" s="61"/>
      <c r="N63" s="119" t="s">
        <v>99</v>
      </c>
      <c r="O63" s="62"/>
    </row>
    <row r="64" spans="1:23" ht="15" thickBot="1" x14ac:dyDescent="0.25">
      <c r="B64" s="63"/>
      <c r="C64" s="61"/>
      <c r="D64" s="119" t="s">
        <v>99</v>
      </c>
      <c r="E64" s="64"/>
      <c r="G64" s="63"/>
      <c r="H64" s="61"/>
      <c r="I64" s="119" t="s">
        <v>99</v>
      </c>
      <c r="J64" s="64"/>
      <c r="L64" s="63"/>
      <c r="M64" s="61"/>
      <c r="N64" s="119" t="s">
        <v>99</v>
      </c>
      <c r="O64" s="64"/>
    </row>
    <row r="65" spans="1:15" ht="15.75" thickTop="1" x14ac:dyDescent="0.25">
      <c r="B65" s="42" t="s">
        <v>5</v>
      </c>
      <c r="C65" s="43"/>
      <c r="D65" s="41" t="s">
        <v>10</v>
      </c>
      <c r="E65" s="66">
        <f>SUMIF(D59:D64,"Y",E59:E64)</f>
        <v>0</v>
      </c>
      <c r="G65" s="42" t="s">
        <v>5</v>
      </c>
      <c r="H65" s="43"/>
      <c r="I65" s="41" t="s">
        <v>10</v>
      </c>
      <c r="J65" s="66">
        <f>SUMIF(I59:I64,"Y",J59:J64)</f>
        <v>0</v>
      </c>
      <c r="L65" s="42" t="s">
        <v>5</v>
      </c>
      <c r="M65" s="43"/>
      <c r="N65" s="41" t="s">
        <v>10</v>
      </c>
      <c r="O65" s="66">
        <f>SUMIF(N59:N64,"Y",O59:O64)</f>
        <v>0</v>
      </c>
    </row>
    <row r="66" spans="1:15" ht="15.75" thickBot="1" x14ac:dyDescent="0.3">
      <c r="B66" s="129"/>
      <c r="C66" s="130"/>
      <c r="D66" s="40" t="s">
        <v>11</v>
      </c>
      <c r="E66" s="67">
        <f>SUM(E59:E64)</f>
        <v>0</v>
      </c>
      <c r="G66" s="129"/>
      <c r="H66" s="130"/>
      <c r="I66" s="40" t="s">
        <v>11</v>
      </c>
      <c r="J66" s="67">
        <f>SUM(J59:J64)</f>
        <v>0</v>
      </c>
      <c r="L66" s="129"/>
      <c r="M66" s="130"/>
      <c r="N66" s="40" t="s">
        <v>11</v>
      </c>
      <c r="O66" s="67">
        <f>SUM(O59:O64)</f>
        <v>0</v>
      </c>
    </row>
    <row r="67" spans="1:15" x14ac:dyDescent="0.2">
      <c r="B67" s="129"/>
      <c r="C67" s="130"/>
      <c r="G67" s="129"/>
      <c r="H67" s="130"/>
      <c r="L67" s="129"/>
      <c r="M67" s="130"/>
    </row>
    <row r="68" spans="1:15" x14ac:dyDescent="0.2">
      <c r="B68" s="129"/>
      <c r="C68" s="130"/>
      <c r="G68" s="129"/>
      <c r="H68" s="130"/>
      <c r="L68" s="129"/>
      <c r="M68" s="130"/>
    </row>
    <row r="69" spans="1:15" x14ac:dyDescent="0.2">
      <c r="B69" s="129"/>
      <c r="C69" s="130"/>
      <c r="G69" s="129"/>
      <c r="H69" s="130"/>
      <c r="L69" s="129"/>
      <c r="M69" s="130"/>
    </row>
    <row r="70" spans="1:15" ht="15" thickBot="1" x14ac:dyDescent="0.25">
      <c r="B70" s="131"/>
      <c r="C70" s="132"/>
      <c r="G70" s="131"/>
      <c r="H70" s="132"/>
      <c r="L70" s="131"/>
      <c r="M70" s="132"/>
    </row>
    <row r="71" spans="1:15" ht="15" thickTop="1" x14ac:dyDescent="0.2"/>
    <row r="72" spans="1:15" ht="36" customHeight="1" x14ac:dyDescent="0.2">
      <c r="A72" s="121" t="s">
        <v>19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</row>
  </sheetData>
  <mergeCells count="43">
    <mergeCell ref="A72:O72"/>
    <mergeCell ref="B50:C54"/>
    <mergeCell ref="G50:H54"/>
    <mergeCell ref="L50:M54"/>
    <mergeCell ref="D57:D58"/>
    <mergeCell ref="E57:E58"/>
    <mergeCell ref="I57:I58"/>
    <mergeCell ref="J57:J58"/>
    <mergeCell ref="N57:N58"/>
    <mergeCell ref="O57:O58"/>
    <mergeCell ref="B66:C70"/>
    <mergeCell ref="G66:H70"/>
    <mergeCell ref="L66:M70"/>
    <mergeCell ref="A36:O36"/>
    <mergeCell ref="C37:E37"/>
    <mergeCell ref="C38:E38"/>
    <mergeCell ref="D41:D42"/>
    <mergeCell ref="E41:E42"/>
    <mergeCell ref="I41:I42"/>
    <mergeCell ref="J41:J42"/>
    <mergeCell ref="N41:N42"/>
    <mergeCell ref="O41:O42"/>
    <mergeCell ref="N22:N23"/>
    <mergeCell ref="O22:O23"/>
    <mergeCell ref="Y28:AB32"/>
    <mergeCell ref="B31:C34"/>
    <mergeCell ref="G31:H34"/>
    <mergeCell ref="L31:M34"/>
    <mergeCell ref="B16:C19"/>
    <mergeCell ref="G16:H19"/>
    <mergeCell ref="L16:M19"/>
    <mergeCell ref="D22:D23"/>
    <mergeCell ref="E22:E23"/>
    <mergeCell ref="I22:I23"/>
    <mergeCell ref="J22:J23"/>
    <mergeCell ref="G1:J2"/>
    <mergeCell ref="AA3:AB3"/>
    <mergeCell ref="D7:D8"/>
    <mergeCell ref="E7:E8"/>
    <mergeCell ref="I7:I8"/>
    <mergeCell ref="J7:J8"/>
    <mergeCell ref="N7:N8"/>
    <mergeCell ref="O7:O8"/>
  </mergeCells>
  <conditionalFormatting sqref="G3">
    <cfRule type="cellIs" dxfId="0" priority="1" operator="lessThan">
      <formula>60</formula>
    </cfRule>
  </conditionalFormatting>
  <printOptions horizontalCentered="1"/>
  <pageMargins left="0.25" right="0.25" top="0.25" bottom="0.25" header="0.3" footer="0.3"/>
  <pageSetup fitToWidth="0" orientation="landscape" verticalDpi="300" r:id="rId1"/>
  <rowBreaks count="1" manualBreakCount="1">
    <brk id="36" max="16383" man="1"/>
  </rowBreaks>
  <colBreaks count="1" manualBreakCount="1">
    <brk id="1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1"/>
  <sheetViews>
    <sheetView zoomScaleNormal="100" workbookViewId="0">
      <selection activeCell="F30" sqref="F30"/>
    </sheetView>
  </sheetViews>
  <sheetFormatPr defaultRowHeight="14.25" x14ac:dyDescent="0.2"/>
  <cols>
    <col min="1" max="1" width="13.140625" style="16" customWidth="1"/>
    <col min="2" max="2" width="21.7109375" style="16" customWidth="1"/>
    <col min="3" max="4" width="4.42578125" style="16" customWidth="1"/>
    <col min="5" max="5" width="1.85546875" style="16" customWidth="1"/>
    <col min="6" max="6" width="13.140625" style="16" customWidth="1"/>
    <col min="7" max="7" width="21.7109375" style="16" customWidth="1"/>
    <col min="8" max="9" width="4.42578125" style="16" customWidth="1"/>
    <col min="10" max="16384" width="9.140625" style="16"/>
  </cols>
  <sheetData>
    <row r="1" spans="1:12" ht="15" x14ac:dyDescent="0.25">
      <c r="A1" s="124" t="s">
        <v>7</v>
      </c>
      <c r="B1" s="124"/>
      <c r="C1" s="124"/>
      <c r="D1" s="124"/>
      <c r="F1" s="17" t="s">
        <v>0</v>
      </c>
      <c r="G1" s="6"/>
    </row>
    <row r="2" spans="1:12" ht="15.75" customHeight="1" x14ac:dyDescent="0.25">
      <c r="A2" s="124"/>
      <c r="B2" s="124"/>
      <c r="C2" s="124"/>
      <c r="D2" s="124"/>
      <c r="F2" s="17" t="s">
        <v>1</v>
      </c>
      <c r="G2" s="6"/>
    </row>
    <row r="3" spans="1:12" ht="15" x14ac:dyDescent="0.25">
      <c r="A3" s="30">
        <f>D15+I15+D26+I26+D37+I37+D48</f>
        <v>0</v>
      </c>
      <c r="B3" s="29" t="s">
        <v>15</v>
      </c>
      <c r="F3" s="17" t="s">
        <v>16</v>
      </c>
      <c r="G3" s="31"/>
    </row>
    <row r="4" spans="1:12" ht="15" x14ac:dyDescent="0.25">
      <c r="A4" s="30">
        <f>IF(D15&gt;0,1,0)+IF(I15&gt;0,1,0)+IF(D26&gt;0,1,0)+IF(I26&gt;0,1,0)+IF(D37&gt;0,1,0)+IF(I37&gt;0,1,0)+IF(D48&gt;0,1,0)+IF(I48&gt;0,1,0)</f>
        <v>0</v>
      </c>
      <c r="B4" s="29" t="s">
        <v>14</v>
      </c>
      <c r="F4" s="17" t="s">
        <v>17</v>
      </c>
      <c r="G4" s="31"/>
      <c r="K4" s="18"/>
      <c r="L4" s="18"/>
    </row>
    <row r="5" spans="1:12" s="34" customFormat="1" ht="9" customHeight="1" thickBot="1" x14ac:dyDescent="0.3">
      <c r="A5" s="32"/>
      <c r="B5" s="33"/>
      <c r="F5" s="35"/>
      <c r="G5" s="36"/>
      <c r="K5" s="37"/>
      <c r="L5" s="37"/>
    </row>
    <row r="6" spans="1:12" s="18" customFormat="1" ht="15" customHeight="1" x14ac:dyDescent="0.25">
      <c r="A6" s="19" t="s">
        <v>2</v>
      </c>
      <c r="B6" s="1"/>
      <c r="C6" s="122" t="s">
        <v>9</v>
      </c>
      <c r="D6" s="126" t="s">
        <v>8</v>
      </c>
      <c r="F6" s="19" t="s">
        <v>2</v>
      </c>
      <c r="G6" s="1"/>
      <c r="H6" s="122" t="s">
        <v>9</v>
      </c>
      <c r="I6" s="126" t="s">
        <v>8</v>
      </c>
    </row>
    <row r="7" spans="1:12" ht="15.75" thickBot="1" x14ac:dyDescent="0.3">
      <c r="A7" s="20" t="s">
        <v>3</v>
      </c>
      <c r="B7" s="21" t="s">
        <v>12</v>
      </c>
      <c r="C7" s="123"/>
      <c r="D7" s="128"/>
      <c r="F7" s="22" t="s">
        <v>3</v>
      </c>
      <c r="G7" s="23" t="s">
        <v>4</v>
      </c>
      <c r="H7" s="123"/>
      <c r="I7" s="128"/>
    </row>
    <row r="8" spans="1:12" x14ac:dyDescent="0.2">
      <c r="A8" s="4"/>
      <c r="B8" s="4"/>
      <c r="C8" s="9"/>
      <c r="D8" s="10"/>
      <c r="F8" s="4"/>
      <c r="G8" s="4"/>
      <c r="H8" s="9"/>
      <c r="I8" s="10"/>
    </row>
    <row r="9" spans="1:12" x14ac:dyDescent="0.2">
      <c r="A9" s="6"/>
      <c r="B9" s="6"/>
      <c r="C9" s="11"/>
      <c r="D9" s="12"/>
      <c r="F9" s="6"/>
      <c r="G9" s="6"/>
      <c r="H9" s="11"/>
      <c r="I9" s="12"/>
    </row>
    <row r="10" spans="1:12" x14ac:dyDescent="0.2">
      <c r="A10" s="6"/>
      <c r="B10" s="6"/>
      <c r="C10" s="11"/>
      <c r="D10" s="12"/>
      <c r="F10" s="6"/>
      <c r="G10" s="6"/>
      <c r="H10" s="11"/>
      <c r="I10" s="12"/>
    </row>
    <row r="11" spans="1:12" x14ac:dyDescent="0.2">
      <c r="A11" s="6"/>
      <c r="B11" s="6"/>
      <c r="C11" s="11"/>
      <c r="D11" s="12"/>
      <c r="F11" s="6"/>
      <c r="G11" s="6"/>
      <c r="H11" s="11"/>
      <c r="I11" s="12"/>
      <c r="J11" s="16" t="s">
        <v>13</v>
      </c>
    </row>
    <row r="12" spans="1:12" x14ac:dyDescent="0.2">
      <c r="A12" s="6"/>
      <c r="B12" s="6"/>
      <c r="C12" s="11"/>
      <c r="D12" s="12"/>
      <c r="F12" s="6"/>
      <c r="G12" s="6"/>
      <c r="H12" s="11"/>
      <c r="I12" s="12"/>
    </row>
    <row r="13" spans="1:12" ht="15" thickBot="1" x14ac:dyDescent="0.25">
      <c r="A13" s="6"/>
      <c r="B13" s="6"/>
      <c r="C13" s="13"/>
      <c r="D13" s="14"/>
      <c r="F13" s="6"/>
      <c r="G13" s="6"/>
      <c r="H13" s="13"/>
      <c r="I13" s="14"/>
    </row>
    <row r="14" spans="1:12" ht="15.75" thickBot="1" x14ac:dyDescent="0.3">
      <c r="A14" s="24" t="s">
        <v>5</v>
      </c>
      <c r="B14" s="25"/>
      <c r="C14" s="8" t="s">
        <v>10</v>
      </c>
      <c r="D14" s="15">
        <f>SUMIF(C8:C13,"Y",D8:D13)</f>
        <v>0</v>
      </c>
      <c r="F14" s="24" t="s">
        <v>5</v>
      </c>
      <c r="G14" s="25"/>
      <c r="H14" s="8" t="s">
        <v>10</v>
      </c>
      <c r="I14" s="15">
        <f>SUMIF(H8:H13,"Y",I8:I13)</f>
        <v>0</v>
      </c>
    </row>
    <row r="15" spans="1:12" ht="15.75" thickBot="1" x14ac:dyDescent="0.3">
      <c r="A15" s="7"/>
      <c r="B15" s="2"/>
      <c r="C15" s="26" t="s">
        <v>11</v>
      </c>
      <c r="D15" s="27">
        <f>SUM(D8:D13)</f>
        <v>0</v>
      </c>
      <c r="F15" s="7"/>
      <c r="G15" s="2"/>
      <c r="H15" s="26" t="s">
        <v>11</v>
      </c>
      <c r="I15" s="27">
        <f>SUM(I8:I13)</f>
        <v>0</v>
      </c>
    </row>
    <row r="16" spans="1:12" ht="9" customHeight="1" thickBot="1" x14ac:dyDescent="0.25"/>
    <row r="17" spans="1:9" ht="15" x14ac:dyDescent="0.25">
      <c r="A17" s="19" t="s">
        <v>2</v>
      </c>
      <c r="B17" s="1"/>
      <c r="C17" s="122" t="s">
        <v>9</v>
      </c>
      <c r="D17" s="126" t="s">
        <v>8</v>
      </c>
      <c r="F17" s="19" t="s">
        <v>2</v>
      </c>
      <c r="G17" s="1"/>
      <c r="H17" s="122" t="s">
        <v>9</v>
      </c>
      <c r="I17" s="126" t="s">
        <v>8</v>
      </c>
    </row>
    <row r="18" spans="1:9" ht="15.75" thickBot="1" x14ac:dyDescent="0.3">
      <c r="A18" s="20" t="s">
        <v>3</v>
      </c>
      <c r="B18" s="21" t="s">
        <v>12</v>
      </c>
      <c r="C18" s="123"/>
      <c r="D18" s="128"/>
      <c r="F18" s="22" t="s">
        <v>3</v>
      </c>
      <c r="G18" s="23" t="s">
        <v>4</v>
      </c>
      <c r="H18" s="123"/>
      <c r="I18" s="128"/>
    </row>
    <row r="19" spans="1:9" x14ac:dyDescent="0.2">
      <c r="A19" s="4"/>
      <c r="B19" s="4"/>
      <c r="C19" s="9"/>
      <c r="D19" s="10"/>
      <c r="F19" s="4"/>
      <c r="G19" s="4"/>
      <c r="H19" s="9"/>
      <c r="I19" s="10"/>
    </row>
    <row r="20" spans="1:9" x14ac:dyDescent="0.2">
      <c r="A20" s="6"/>
      <c r="B20" s="6"/>
      <c r="C20" s="11"/>
      <c r="D20" s="12"/>
      <c r="F20" s="6"/>
      <c r="G20" s="6"/>
      <c r="H20" s="11"/>
      <c r="I20" s="12"/>
    </row>
    <row r="21" spans="1:9" x14ac:dyDescent="0.2">
      <c r="A21" s="6"/>
      <c r="B21" s="6"/>
      <c r="C21" s="11"/>
      <c r="D21" s="12"/>
      <c r="F21" s="6"/>
      <c r="G21" s="6"/>
      <c r="H21" s="11"/>
      <c r="I21" s="12"/>
    </row>
    <row r="22" spans="1:9" x14ac:dyDescent="0.2">
      <c r="A22" s="6"/>
      <c r="B22" s="6"/>
      <c r="C22" s="11"/>
      <c r="D22" s="12"/>
      <c r="F22" s="6"/>
      <c r="G22" s="6"/>
      <c r="H22" s="11"/>
      <c r="I22" s="12"/>
    </row>
    <row r="23" spans="1:9" x14ac:dyDescent="0.2">
      <c r="A23" s="6"/>
      <c r="B23" s="6"/>
      <c r="C23" s="11"/>
      <c r="D23" s="12"/>
      <c r="F23" s="6"/>
      <c r="G23" s="6"/>
      <c r="H23" s="11"/>
      <c r="I23" s="12"/>
    </row>
    <row r="24" spans="1:9" ht="15" thickBot="1" x14ac:dyDescent="0.25">
      <c r="A24" s="6"/>
      <c r="B24" s="6"/>
      <c r="C24" s="13"/>
      <c r="D24" s="14"/>
      <c r="F24" s="6"/>
      <c r="G24" s="6"/>
      <c r="H24" s="13"/>
      <c r="I24" s="14"/>
    </row>
    <row r="25" spans="1:9" ht="15.75" thickBot="1" x14ac:dyDescent="0.3">
      <c r="A25" s="24" t="s">
        <v>5</v>
      </c>
      <c r="B25" s="25"/>
      <c r="C25" s="8" t="s">
        <v>10</v>
      </c>
      <c r="D25" s="15">
        <f>SUMIF(C19:C24,"Y",D19:D24)</f>
        <v>0</v>
      </c>
      <c r="F25" s="24" t="s">
        <v>5</v>
      </c>
      <c r="G25" s="25"/>
      <c r="H25" s="8" t="s">
        <v>10</v>
      </c>
      <c r="I25" s="15">
        <f>SUMIF(H19:H24,"Y",I19:I24)</f>
        <v>0</v>
      </c>
    </row>
    <row r="26" spans="1:9" ht="15.75" thickBot="1" x14ac:dyDescent="0.3">
      <c r="A26" s="7"/>
      <c r="B26" s="2"/>
      <c r="C26" s="26" t="s">
        <v>11</v>
      </c>
      <c r="D26" s="27">
        <f>SUM(D19:D24)</f>
        <v>0</v>
      </c>
      <c r="F26" s="7"/>
      <c r="G26" s="2"/>
      <c r="H26" s="26" t="s">
        <v>11</v>
      </c>
      <c r="I26" s="27">
        <f>SUM(I19:I24)</f>
        <v>0</v>
      </c>
    </row>
    <row r="27" spans="1:9" ht="9" customHeight="1" thickBot="1" x14ac:dyDescent="0.25"/>
    <row r="28" spans="1:9" ht="15" customHeight="1" x14ac:dyDescent="0.25">
      <c r="A28" s="19" t="s">
        <v>2</v>
      </c>
      <c r="B28" s="1"/>
      <c r="C28" s="122" t="s">
        <v>9</v>
      </c>
      <c r="D28" s="126" t="s">
        <v>8</v>
      </c>
      <c r="F28" s="19" t="s">
        <v>2</v>
      </c>
      <c r="G28" s="1"/>
      <c r="H28" s="122" t="s">
        <v>9</v>
      </c>
      <c r="I28" s="126" t="s">
        <v>8</v>
      </c>
    </row>
    <row r="29" spans="1:9" ht="15.75" thickBot="1" x14ac:dyDescent="0.3">
      <c r="A29" s="20" t="s">
        <v>3</v>
      </c>
      <c r="B29" s="21" t="s">
        <v>12</v>
      </c>
      <c r="C29" s="123"/>
      <c r="D29" s="128"/>
      <c r="F29" s="22" t="s">
        <v>3</v>
      </c>
      <c r="G29" s="23" t="s">
        <v>4</v>
      </c>
      <c r="H29" s="123"/>
      <c r="I29" s="128"/>
    </row>
    <row r="30" spans="1:9" x14ac:dyDescent="0.2">
      <c r="A30" s="3"/>
      <c r="B30" s="4"/>
      <c r="C30" s="9"/>
      <c r="D30" s="10"/>
      <c r="F30" s="3"/>
      <c r="G30" s="4"/>
      <c r="H30" s="9"/>
      <c r="I30" s="10"/>
    </row>
    <row r="31" spans="1:9" x14ac:dyDescent="0.2">
      <c r="A31" s="5"/>
      <c r="B31" s="6"/>
      <c r="C31" s="11"/>
      <c r="D31" s="12"/>
      <c r="F31" s="5"/>
      <c r="G31" s="6"/>
      <c r="H31" s="11"/>
      <c r="I31" s="12"/>
    </row>
    <row r="32" spans="1:9" x14ac:dyDescent="0.2">
      <c r="A32" s="5"/>
      <c r="B32" s="6"/>
      <c r="C32" s="11"/>
      <c r="D32" s="12"/>
      <c r="F32" s="5"/>
      <c r="G32" s="6"/>
      <c r="H32" s="11"/>
      <c r="I32" s="12"/>
    </row>
    <row r="33" spans="1:9" x14ac:dyDescent="0.2">
      <c r="A33" s="5"/>
      <c r="B33" s="6"/>
      <c r="C33" s="11"/>
      <c r="D33" s="12"/>
      <c r="F33" s="5"/>
      <c r="G33" s="6"/>
      <c r="H33" s="11"/>
      <c r="I33" s="12"/>
    </row>
    <row r="34" spans="1:9" x14ac:dyDescent="0.2">
      <c r="A34" s="5"/>
      <c r="B34" s="6"/>
      <c r="C34" s="11"/>
      <c r="D34" s="12"/>
      <c r="F34" s="5"/>
      <c r="G34" s="6"/>
      <c r="H34" s="11"/>
      <c r="I34" s="12"/>
    </row>
    <row r="35" spans="1:9" ht="15" thickBot="1" x14ac:dyDescent="0.25">
      <c r="A35" s="5"/>
      <c r="B35" s="6"/>
      <c r="C35" s="13"/>
      <c r="D35" s="14"/>
      <c r="F35" s="5"/>
      <c r="G35" s="6"/>
      <c r="H35" s="13"/>
      <c r="I35" s="14"/>
    </row>
    <row r="36" spans="1:9" ht="15.75" thickBot="1" x14ac:dyDescent="0.3">
      <c r="A36" s="24" t="s">
        <v>5</v>
      </c>
      <c r="B36" s="25"/>
      <c r="C36" s="8" t="s">
        <v>10</v>
      </c>
      <c r="D36" s="15">
        <f>SUMIF(C30:C35,"Y",D30:D35)</f>
        <v>0</v>
      </c>
      <c r="F36" s="24" t="s">
        <v>5</v>
      </c>
      <c r="G36" s="25"/>
      <c r="H36" s="8" t="s">
        <v>10</v>
      </c>
      <c r="I36" s="15">
        <f>SUMIF(H30:H35,"Y",I30:I35)</f>
        <v>0</v>
      </c>
    </row>
    <row r="37" spans="1:9" ht="15.75" thickBot="1" x14ac:dyDescent="0.3">
      <c r="A37" s="7"/>
      <c r="B37" s="2"/>
      <c r="C37" s="26" t="s">
        <v>11</v>
      </c>
      <c r="D37" s="27">
        <f>SUM(D30:D35)</f>
        <v>0</v>
      </c>
      <c r="F37" s="7"/>
      <c r="G37" s="2"/>
      <c r="H37" s="26" t="s">
        <v>11</v>
      </c>
      <c r="I37" s="27">
        <f>SUM(I30:I35)</f>
        <v>0</v>
      </c>
    </row>
    <row r="38" spans="1:9" ht="9" customHeight="1" thickBot="1" x14ac:dyDescent="0.25"/>
    <row r="39" spans="1:9" ht="15" customHeight="1" x14ac:dyDescent="0.25">
      <c r="A39" s="19" t="s">
        <v>2</v>
      </c>
      <c r="B39" s="1"/>
      <c r="C39" s="122" t="s">
        <v>9</v>
      </c>
      <c r="D39" s="126" t="s">
        <v>8</v>
      </c>
      <c r="F39" s="19" t="s">
        <v>2</v>
      </c>
      <c r="G39" s="1"/>
      <c r="H39" s="122" t="s">
        <v>9</v>
      </c>
      <c r="I39" s="126" t="s">
        <v>8</v>
      </c>
    </row>
    <row r="40" spans="1:9" ht="15.75" thickBot="1" x14ac:dyDescent="0.3">
      <c r="A40" s="20" t="s">
        <v>3</v>
      </c>
      <c r="B40" s="21" t="s">
        <v>12</v>
      </c>
      <c r="C40" s="123"/>
      <c r="D40" s="128"/>
      <c r="F40" s="22" t="s">
        <v>3</v>
      </c>
      <c r="G40" s="23" t="s">
        <v>4</v>
      </c>
      <c r="H40" s="123"/>
      <c r="I40" s="128"/>
    </row>
    <row r="41" spans="1:9" x14ac:dyDescent="0.2">
      <c r="A41" s="4"/>
      <c r="B41" s="4"/>
      <c r="C41" s="9"/>
      <c r="D41" s="10"/>
      <c r="F41" s="4"/>
      <c r="G41" s="4"/>
      <c r="H41" s="9"/>
      <c r="I41" s="10"/>
    </row>
    <row r="42" spans="1:9" x14ac:dyDescent="0.2">
      <c r="A42" s="6"/>
      <c r="B42" s="6"/>
      <c r="C42" s="11"/>
      <c r="D42" s="12"/>
      <c r="F42" s="6"/>
      <c r="G42" s="6"/>
      <c r="H42" s="11"/>
      <c r="I42" s="12"/>
    </row>
    <row r="43" spans="1:9" x14ac:dyDescent="0.2">
      <c r="A43" s="6"/>
      <c r="B43" s="6"/>
      <c r="C43" s="11"/>
      <c r="D43" s="12"/>
      <c r="F43" s="6"/>
      <c r="G43" s="6"/>
      <c r="H43" s="11"/>
      <c r="I43" s="12"/>
    </row>
    <row r="44" spans="1:9" x14ac:dyDescent="0.2">
      <c r="A44" s="6"/>
      <c r="B44" s="6"/>
      <c r="C44" s="11"/>
      <c r="D44" s="12"/>
      <c r="F44" s="6"/>
      <c r="G44" s="6"/>
      <c r="H44" s="11"/>
      <c r="I44" s="12"/>
    </row>
    <row r="45" spans="1:9" x14ac:dyDescent="0.2">
      <c r="A45" s="6"/>
      <c r="B45" s="6"/>
      <c r="C45" s="11"/>
      <c r="D45" s="12"/>
      <c r="F45" s="6"/>
      <c r="G45" s="6"/>
      <c r="H45" s="11"/>
      <c r="I45" s="12"/>
    </row>
    <row r="46" spans="1:9" ht="15" thickBot="1" x14ac:dyDescent="0.25">
      <c r="A46" s="6"/>
      <c r="B46" s="6"/>
      <c r="C46" s="13"/>
      <c r="D46" s="14"/>
      <c r="F46" s="6"/>
      <c r="G46" s="6"/>
      <c r="H46" s="13"/>
      <c r="I46" s="14"/>
    </row>
    <row r="47" spans="1:9" ht="15.75" thickBot="1" x14ac:dyDescent="0.3">
      <c r="A47" s="24" t="s">
        <v>5</v>
      </c>
      <c r="B47" s="25"/>
      <c r="C47" s="8" t="s">
        <v>10</v>
      </c>
      <c r="D47" s="15">
        <f>SUMIF(C41:C46,"Y",D41:D46)</f>
        <v>0</v>
      </c>
      <c r="F47" s="24" t="s">
        <v>5</v>
      </c>
      <c r="G47" s="25"/>
      <c r="H47" s="8" t="s">
        <v>10</v>
      </c>
      <c r="I47" s="15">
        <f>SUMIF(H41:H46,"Y",I41:I46)</f>
        <v>0</v>
      </c>
    </row>
    <row r="48" spans="1:9" ht="15.75" thickBot="1" x14ac:dyDescent="0.3">
      <c r="A48" s="7"/>
      <c r="B48" s="2"/>
      <c r="C48" s="26" t="s">
        <v>11</v>
      </c>
      <c r="D48" s="27">
        <f>SUM(D41:D46)</f>
        <v>0</v>
      </c>
      <c r="F48" s="7"/>
      <c r="G48" s="2"/>
      <c r="H48" s="26" t="s">
        <v>11</v>
      </c>
      <c r="I48" s="27">
        <f>SUM(I41:I46)</f>
        <v>0</v>
      </c>
    </row>
    <row r="49" spans="1:8" ht="36" customHeight="1" x14ac:dyDescent="0.2">
      <c r="A49" s="145" t="s">
        <v>6</v>
      </c>
      <c r="B49" s="145"/>
      <c r="C49" s="145"/>
      <c r="D49" s="145"/>
      <c r="E49" s="145"/>
      <c r="F49" s="145"/>
      <c r="G49" s="145"/>
      <c r="H49" s="145"/>
    </row>
    <row r="50" spans="1:8" x14ac:dyDescent="0.2">
      <c r="F50" s="28"/>
      <c r="G50" s="28"/>
    </row>
    <row r="51" spans="1:8" x14ac:dyDescent="0.2">
      <c r="F51" s="28"/>
      <c r="G51" s="28"/>
    </row>
  </sheetData>
  <sheetProtection selectLockedCells="1"/>
  <mergeCells count="18">
    <mergeCell ref="I39:I40"/>
    <mergeCell ref="H6:H7"/>
    <mergeCell ref="I6:I7"/>
    <mergeCell ref="H17:H18"/>
    <mergeCell ref="A1:D2"/>
    <mergeCell ref="I17:I18"/>
    <mergeCell ref="I28:I29"/>
    <mergeCell ref="A49:H49"/>
    <mergeCell ref="C6:C7"/>
    <mergeCell ref="D6:D7"/>
    <mergeCell ref="C17:C18"/>
    <mergeCell ref="D17:D18"/>
    <mergeCell ref="C28:C29"/>
    <mergeCell ref="D28:D29"/>
    <mergeCell ref="C39:C40"/>
    <mergeCell ref="D39:D40"/>
    <mergeCell ref="H39:H40"/>
    <mergeCell ref="H28:H29"/>
  </mergeCells>
  <printOptions horizontalCentered="1"/>
  <pageMargins left="0.25" right="0.25" top="0.5" bottom="0.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Academic Plan</vt:lpstr>
      <vt:lpstr>Acad Plan w course chart</vt:lpstr>
      <vt:lpstr>Old version--prints on 1 pg</vt:lpstr>
      <vt:lpstr>'Acad Plan w course chart'!Print_Area</vt:lpstr>
      <vt:lpstr>'Old version--prints on 1 pg'!Print_Area</vt:lpstr>
    </vt:vector>
  </TitlesOfParts>
  <Company>Middle Tennessee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Mccarty</dc:creator>
  <cp:lastModifiedBy>Bryanna Licciardi</cp:lastModifiedBy>
  <cp:lastPrinted>2019-12-04T16:13:52Z</cp:lastPrinted>
  <dcterms:created xsi:type="dcterms:W3CDTF">2016-08-24T16:40:51Z</dcterms:created>
  <dcterms:modified xsi:type="dcterms:W3CDTF">2020-01-10T21:36:24Z</dcterms:modified>
</cp:coreProperties>
</file>