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10185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<sst xmlns="http://schemas.openxmlformats.org/spreadsheetml/2006/main" count="183" uniqueCount="108">
  <si>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</si>
  <si>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</si>
  <si>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</si>
  <si>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</si>
  <si>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</si>
  <si>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</si>
  <si>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</si>
  <si>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</si>
  <si>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</si>
  <si>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</si>
  <si>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</si>
  <si>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</si>
  <si>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</si>
  <si>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</si>
  <si>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</si>
  <si>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</si>
  <si>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</si>
  <si>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</si>
  <si>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</si>
  <si>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</si>
  <si>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</si>
  <si>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</si>
  <si>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</si>
  <si>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</si>
  <si>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</si>
  <si>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</si>
  <si>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</si>
  <si>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</si>
  <si>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</si>
  <si>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</si>
  <si>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</si>
  <si>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</si>
  <si>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</si>
  <si>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</si>
  <si>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</si>
  <si>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</si>
  <si>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</si>
  <si>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</si>
  <si>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</si>
  <si>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</si>
  <si>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</si>
  <si>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</si>
  <si>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</si>
  <si>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</si>
  <si>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</si>
  <si>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</si>
  <si>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</si>
  <si>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</si>
  <si>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</si>
  <si>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</si>
  <si>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</si>
  <si>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</si>
  <si>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K.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</si>
  <si>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</si>
  <si>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</si>
  <si>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</si>
  <si>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</si>
  <si>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</si>
  <si>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</si>
  <si>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>2006-2007</t>
  </si>
  <si>
    <t>and computer labs (798)</t>
  </si>
  <si>
    <t>Adaptive Technology Center lab equipment and upgrades (712)</t>
  </si>
  <si>
    <t>Computer upgrades for the College of Basic and Applied Sciences Lab (732)</t>
  </si>
  <si>
    <t>Computer upgrades for the Instructional Technology Support Center (708)</t>
  </si>
  <si>
    <t>Replacement of printers/ugrade software for 24/7 Business Computer Lab (720)</t>
  </si>
  <si>
    <t>Expansion of the University Writing Center (718)</t>
  </si>
  <si>
    <t>Software for Foreign Languages lab (742)</t>
  </si>
  <si>
    <t>Master Classroom upgrades for Mass Communication (741)</t>
  </si>
  <si>
    <t>Upgraded Computers in CIS Master Classroom (709)</t>
  </si>
  <si>
    <t>New Master Classrooms for Music (711)</t>
  </si>
  <si>
    <t>New Master Classroom for Health and Human Performance (716)</t>
  </si>
  <si>
    <t>New Master Classrooms Joint Proposal for School of Nursing and CBAS (717)</t>
  </si>
  <si>
    <t>New Master Classroom for History (700)</t>
  </si>
  <si>
    <t>New Master Classroom for Aerospace (702)</t>
  </si>
  <si>
    <t>Audio equipment for the Recording Industry Department (710)</t>
  </si>
  <si>
    <t>Apparel workstations for Human Sciences (744)</t>
  </si>
  <si>
    <t>School of Nursing equipment for clinical simulation lab (706)</t>
  </si>
  <si>
    <t>Digital video cameras and support gear used by EMC students (707)</t>
  </si>
  <si>
    <t>Foreign Language Software (713)</t>
  </si>
  <si>
    <t>Lighting Technology for Tucker Theater (726)</t>
  </si>
  <si>
    <t>Microscopes for the Biology Department (734)</t>
  </si>
  <si>
    <t>Accounting Databases (733)</t>
  </si>
  <si>
    <t>Environmental isolated sound chmaber for Psychology (740)</t>
  </si>
  <si>
    <t>Business computer lab (771)</t>
  </si>
  <si>
    <t>Library computer labs (772)</t>
  </si>
  <si>
    <t>Adaptive Technology Lab (774)</t>
  </si>
  <si>
    <t>Foreign Languages computer lab (775)</t>
  </si>
  <si>
    <t>HPERS computer lab (776)</t>
  </si>
  <si>
    <t>Journalism computer labs (777)</t>
  </si>
  <si>
    <t>University Writing Center computer lab (778)</t>
  </si>
  <si>
    <t>Math and Computer Science computer lab (779)</t>
  </si>
  <si>
    <t>Nursing computer lab (780)</t>
  </si>
  <si>
    <t>Music computer lab (782)</t>
  </si>
  <si>
    <t>Library electronic databases available on the Internet (783)</t>
  </si>
  <si>
    <t xml:space="preserve">   *12% maximum for student help ($490,680) will be enforced</t>
  </si>
  <si>
    <t>Campus emergency repair and replacement (770)</t>
  </si>
  <si>
    <t>Purchase recurring annual maintenance/license for academic support software (785)</t>
  </si>
  <si>
    <t>Purchase Microsoft software for university server (786)</t>
  </si>
  <si>
    <t>Purchase PC virus protection for university server (787)</t>
  </si>
  <si>
    <t>Purchase MAC virus protection for university server (788)</t>
  </si>
  <si>
    <t>Replace switched network equipment in the Library (793)</t>
  </si>
  <si>
    <t>Expand wireless network (794)</t>
  </si>
  <si>
    <t>2006-2007 Total Technology Access Fee</t>
  </si>
  <si>
    <t>Description of Technology Access Fee Proposals &amp; Costs - July 1, 2006</t>
  </si>
  <si>
    <t>Upgrad of SmartSwitch 6000 network switches in classroom buildings (789)</t>
  </si>
  <si>
    <t>Student help for 24/7 help desk (784)</t>
  </si>
  <si>
    <t>Instructional Technology Support Computer labs (773)</t>
  </si>
  <si>
    <t>Expansion of the Nursing Computer Lab (714)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</si>
</sst>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166" fontId="0" fillId="0" borderId="1" xfId="15" applyNumberForma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80" zoomScaleNormal="80" workbookViewId="0" topLeftCell="A1">
      <selection activeCell="A7" sqref="A7"/>
    </sheetView>
  </sheetViews>
  <sheetFormatPr defaultColWidth="9.140625" defaultRowHeight="12.75"/>
  <cols>
    <col min="1" max="1" width="10.28125" style="10" bestFit="1" customWidth="1"/>
    <col min="2" max="2" width="3.7109375" style="9" customWidth="1"/>
    <col min="3" max="3" width="30.28125" style="9" bestFit="1" customWidth="1"/>
    <col min="4" max="4" width="2.7109375" style="9" customWidth="1"/>
    <col min="5" max="5" width="9.7109375" style="10" customWidth="1"/>
    <col min="6" max="6" width="3.7109375" style="9" customWidth="1"/>
    <col min="7" max="7" width="11.28125" style="9" bestFit="1" customWidth="1"/>
    <col min="8" max="8" width="2.57421875" style="9" bestFit="1" customWidth="1"/>
    <col min="9" max="9" width="46.7109375" style="9" bestFit="1" customWidth="1"/>
    <col min="10" max="10" width="3.7109375" style="9" customWidth="1"/>
    <col min="11" max="11" width="13.140625" style="9" bestFit="1" customWidth="1"/>
    <col min="12" max="12" width="3.7109375" style="9" customWidth="1"/>
    <col min="13" max="13" width="11.28125" style="10" customWidth="1"/>
    <col min="14" max="14" width="3.7109375" style="9" customWidth="1"/>
    <col min="15" max="15" width="46.7109375" style="9" bestFit="1" customWidth="1"/>
    <col min="16" max="16" width="3.7109375" style="9" customWidth="1"/>
    <col min="17" max="17" width="13.140625" style="10" bestFit="1" customWidth="1"/>
    <col min="18" max="18" width="3.7109375" style="9" customWidth="1"/>
    <col min="19" max="16384" width="9.140625" style="9" customWidth="1"/>
  </cols>
  <sheetData>
    <row r="1" spans="1:18" ht="12.7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4" spans="1:18" s="1" customFormat="1" ht="12.7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6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1" customFormat="1" ht="12.75">
      <c r="A6" s="36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11" spans="1:18" ht="12.75">
      <c r="A11" s="35" t="s">
        <v>5</v>
      </c>
      <c r="B11" s="35"/>
      <c r="C11" s="35"/>
      <c r="D11" s="35"/>
      <c r="E11" s="35"/>
      <c r="F11" s="12"/>
      <c r="G11" s="35" t="s">
        <v>6</v>
      </c>
      <c r="H11" s="35"/>
      <c r="I11" s="35"/>
      <c r="J11" s="35"/>
      <c r="K11" s="35"/>
      <c r="L11" s="12"/>
      <c r="M11" s="38" t="s">
        <v>102</v>
      </c>
      <c r="N11" s="38"/>
      <c r="O11" s="38"/>
      <c r="P11" s="38"/>
      <c r="Q11" s="38"/>
      <c r="R11" s="12"/>
    </row>
    <row r="12" spans="1:18" ht="12.75">
      <c r="A12" s="37" t="s">
        <v>14</v>
      </c>
      <c r="B12" s="37"/>
      <c r="C12" s="37"/>
      <c r="D12" s="37"/>
      <c r="E12" s="37"/>
      <c r="F12" s="12"/>
      <c r="G12" s="37" t="s">
        <v>15</v>
      </c>
      <c r="H12" s="37"/>
      <c r="I12" s="37"/>
      <c r="J12" s="37"/>
      <c r="K12" s="37"/>
      <c r="L12" s="13"/>
      <c r="M12" s="37" t="s">
        <v>16</v>
      </c>
      <c r="N12" s="37"/>
      <c r="O12" s="37"/>
      <c r="P12" s="37"/>
      <c r="Q12" s="37"/>
      <c r="R12" s="12"/>
    </row>
    <row r="13" spans="6:18" ht="12.75">
      <c r="F13" s="12"/>
      <c r="L13" s="12"/>
      <c r="R13" s="12"/>
    </row>
    <row r="14" spans="3:18" ht="12.75">
      <c r="C14" s="35" t="s">
        <v>4</v>
      </c>
      <c r="D14" s="35"/>
      <c r="E14" s="35"/>
      <c r="F14" s="12"/>
      <c r="G14" s="14"/>
      <c r="H14" s="14"/>
      <c r="I14" s="35" t="s">
        <v>4</v>
      </c>
      <c r="J14" s="35"/>
      <c r="K14" s="35"/>
      <c r="L14" s="13"/>
      <c r="M14" s="15"/>
      <c r="N14" s="14"/>
      <c r="O14" s="35" t="s">
        <v>4</v>
      </c>
      <c r="P14" s="35"/>
      <c r="Q14" s="35"/>
      <c r="R14" s="13"/>
    </row>
    <row r="15" spans="1:18" ht="12.75">
      <c r="A15" s="16" t="s">
        <v>1</v>
      </c>
      <c r="C15" s="11" t="s">
        <v>2</v>
      </c>
      <c r="E15" s="16" t="s">
        <v>3</v>
      </c>
      <c r="F15" s="12"/>
      <c r="G15" s="11" t="s">
        <v>1</v>
      </c>
      <c r="I15" s="11" t="s">
        <v>2</v>
      </c>
      <c r="K15" s="11" t="s">
        <v>3</v>
      </c>
      <c r="L15" s="13"/>
      <c r="M15" s="16" t="s">
        <v>1</v>
      </c>
      <c r="N15" s="14"/>
      <c r="O15" s="11" t="s">
        <v>2</v>
      </c>
      <c r="P15" s="14"/>
      <c r="Q15" s="16" t="s">
        <v>3</v>
      </c>
      <c r="R15" s="12"/>
    </row>
    <row r="16" spans="1:18" ht="12.75">
      <c r="A16" s="10">
        <v>611000</v>
      </c>
      <c r="B16" s="17" t="s">
        <v>7</v>
      </c>
      <c r="C16" s="9" t="s">
        <v>53</v>
      </c>
      <c r="E16" s="10">
        <f>+DESCRIPTION!H13</f>
        <v>611000</v>
      </c>
      <c r="F16" s="12"/>
      <c r="G16" s="10">
        <v>4089000</v>
      </c>
      <c r="H16" s="17" t="s">
        <v>7</v>
      </c>
      <c r="I16" s="9" t="s">
        <v>53</v>
      </c>
      <c r="K16" s="10">
        <f>+DESCRIPTION!H20</f>
        <v>135580</v>
      </c>
      <c r="L16" s="12"/>
      <c r="M16" s="10">
        <f>+G16+A16</f>
        <v>4700000</v>
      </c>
      <c r="N16" s="17" t="s">
        <v>7</v>
      </c>
      <c r="O16" s="9" t="s">
        <v>53</v>
      </c>
      <c r="Q16" s="10">
        <f>+E16+K16</f>
        <v>746580</v>
      </c>
      <c r="R16" s="12"/>
    </row>
    <row r="17" spans="2:18" ht="12.75">
      <c r="B17" s="17"/>
      <c r="C17" s="9" t="s">
        <v>54</v>
      </c>
      <c r="F17" s="12"/>
      <c r="I17" s="9" t="s">
        <v>54</v>
      </c>
      <c r="L17" s="12"/>
      <c r="O17" s="9" t="s">
        <v>54</v>
      </c>
      <c r="R17" s="12"/>
    </row>
    <row r="18" spans="2:18" ht="12.75">
      <c r="B18" s="17"/>
      <c r="C18" s="9" t="s">
        <v>24</v>
      </c>
      <c r="F18" s="12"/>
      <c r="I18" s="9" t="s">
        <v>24</v>
      </c>
      <c r="L18" s="12"/>
      <c r="O18" s="9" t="s">
        <v>24</v>
      </c>
      <c r="R18" s="12"/>
    </row>
    <row r="19" spans="2:18" ht="12.75">
      <c r="B19" s="17"/>
      <c r="F19" s="12"/>
      <c r="H19" s="17" t="s">
        <v>8</v>
      </c>
      <c r="I19" s="9" t="s">
        <v>23</v>
      </c>
      <c r="K19" s="18">
        <f>+DESCRIPTION!H32</f>
        <v>395983.67</v>
      </c>
      <c r="L19" s="12"/>
      <c r="N19" s="17" t="s">
        <v>8</v>
      </c>
      <c r="O19" s="9" t="s">
        <v>23</v>
      </c>
      <c r="Q19" s="18">
        <f aca="true" t="shared" si="0" ref="Q19:Q24">+K19</f>
        <v>395983.67</v>
      </c>
      <c r="R19" s="12"/>
    </row>
    <row r="20" spans="2:18" ht="12.75">
      <c r="B20" s="17"/>
      <c r="F20" s="12"/>
      <c r="H20" s="17" t="s">
        <v>9</v>
      </c>
      <c r="I20" s="9" t="s">
        <v>19</v>
      </c>
      <c r="K20" s="19">
        <f>+DESCRIPTION!H44</f>
        <v>713914</v>
      </c>
      <c r="L20" s="12"/>
      <c r="N20" s="17" t="s">
        <v>9</v>
      </c>
      <c r="O20" s="9" t="s">
        <v>19</v>
      </c>
      <c r="Q20" s="18">
        <f t="shared" si="0"/>
        <v>713914</v>
      </c>
      <c r="R20" s="12"/>
    </row>
    <row r="21" spans="2:18" ht="12.75">
      <c r="B21" s="17"/>
      <c r="F21" s="12"/>
      <c r="H21" s="17" t="s">
        <v>10</v>
      </c>
      <c r="I21" s="9" t="s">
        <v>20</v>
      </c>
      <c r="K21" s="19">
        <f>+DESCRIPTION!H58</f>
        <v>1012725.12</v>
      </c>
      <c r="L21" s="12"/>
      <c r="N21" s="17" t="s">
        <v>10</v>
      </c>
      <c r="O21" s="9" t="s">
        <v>20</v>
      </c>
      <c r="Q21" s="18">
        <f t="shared" si="0"/>
        <v>1012725.12</v>
      </c>
      <c r="R21" s="12"/>
    </row>
    <row r="22" spans="6:18" ht="12.75">
      <c r="F22" s="12"/>
      <c r="H22" s="17" t="s">
        <v>11</v>
      </c>
      <c r="I22" s="9" t="s">
        <v>55</v>
      </c>
      <c r="K22" s="19">
        <f>+DESCRIPTION!H78</f>
        <v>915074.07</v>
      </c>
      <c r="L22" s="12"/>
      <c r="N22" s="17" t="s">
        <v>11</v>
      </c>
      <c r="O22" s="9" t="s">
        <v>55</v>
      </c>
      <c r="Q22" s="18">
        <f t="shared" si="0"/>
        <v>915074.07</v>
      </c>
      <c r="R22" s="12"/>
    </row>
    <row r="23" spans="6:18" ht="12.75">
      <c r="F23" s="12"/>
      <c r="H23" s="17" t="s">
        <v>12</v>
      </c>
      <c r="I23" s="9" t="s">
        <v>22</v>
      </c>
      <c r="K23" s="19">
        <f>+DESCRIPTION!H91</f>
        <v>815723.1399999999</v>
      </c>
      <c r="L23" s="12"/>
      <c r="N23" s="17" t="s">
        <v>12</v>
      </c>
      <c r="O23" s="9" t="s">
        <v>22</v>
      </c>
      <c r="Q23" s="18">
        <f t="shared" si="0"/>
        <v>815723.1399999999</v>
      </c>
      <c r="R23" s="12"/>
    </row>
    <row r="24" spans="6:18" ht="12.75">
      <c r="F24" s="12"/>
      <c r="H24" s="17" t="s">
        <v>13</v>
      </c>
      <c r="I24" s="9" t="s">
        <v>57</v>
      </c>
      <c r="K24" s="19">
        <f>+DESCRIPTION!H97</f>
        <v>100000</v>
      </c>
      <c r="L24" s="12"/>
      <c r="N24" s="17" t="s">
        <v>13</v>
      </c>
      <c r="O24" s="9" t="s">
        <v>57</v>
      </c>
      <c r="Q24" s="18">
        <f t="shared" si="0"/>
        <v>100000</v>
      </c>
      <c r="R24" s="12"/>
    </row>
    <row r="25" spans="6:18" ht="12.75">
      <c r="F25" s="12"/>
      <c r="I25" s="9" t="s">
        <v>56</v>
      </c>
      <c r="K25" s="19"/>
      <c r="L25" s="12"/>
      <c r="N25" s="17"/>
      <c r="O25" s="9" t="s">
        <v>56</v>
      </c>
      <c r="R25" s="12"/>
    </row>
    <row r="26" spans="6:18" ht="12.75">
      <c r="F26" s="12"/>
      <c r="L26" s="12"/>
      <c r="N26" s="17"/>
      <c r="R26" s="12"/>
    </row>
    <row r="27" spans="6:18" ht="12.75">
      <c r="F27" s="12"/>
      <c r="L27" s="12"/>
      <c r="R27" s="12"/>
    </row>
    <row r="28" spans="6:18" ht="12.75">
      <c r="F28" s="12"/>
      <c r="L28" s="12"/>
      <c r="N28" s="17"/>
      <c r="R28" s="12"/>
    </row>
    <row r="29" spans="1:18" ht="12.75">
      <c r="A29" s="20" t="s">
        <v>18</v>
      </c>
      <c r="E29" s="20" t="s">
        <v>18</v>
      </c>
      <c r="F29" s="12"/>
      <c r="G29" s="21" t="s">
        <v>18</v>
      </c>
      <c r="K29" s="21" t="s">
        <v>18</v>
      </c>
      <c r="L29" s="12"/>
      <c r="M29" s="10" t="s">
        <v>18</v>
      </c>
      <c r="N29" s="22"/>
      <c r="O29" s="22"/>
      <c r="P29" s="22"/>
      <c r="Q29" s="10" t="s">
        <v>18</v>
      </c>
      <c r="R29" s="12"/>
    </row>
    <row r="30" spans="1:18" ht="13.5" thickBot="1">
      <c r="A30" s="23">
        <f>SUM(A16)</f>
        <v>611000</v>
      </c>
      <c r="E30" s="24">
        <f>SUM(E16)</f>
        <v>611000</v>
      </c>
      <c r="F30" s="12"/>
      <c r="G30" s="24">
        <f>SUM(G16)</f>
        <v>4089000</v>
      </c>
      <c r="K30" s="25">
        <f>SUM(K16:K26)</f>
        <v>4089000</v>
      </c>
      <c r="L30" s="26"/>
      <c r="M30" s="23">
        <f>SUM(M16:M27)</f>
        <v>4700000</v>
      </c>
      <c r="Q30" s="24">
        <f>SUM(Q16:Q27)</f>
        <v>4700000</v>
      </c>
      <c r="R30" s="12"/>
    </row>
    <row r="31" spans="6:18" ht="13.5" thickTop="1">
      <c r="F31" s="12"/>
      <c r="L31" s="26"/>
      <c r="R31" s="12"/>
    </row>
    <row r="32" spans="6:18" ht="12.75">
      <c r="F32" s="27"/>
      <c r="R32" s="27"/>
    </row>
    <row r="33" spans="6:18" ht="12.75">
      <c r="F33" s="27"/>
      <c r="R33" s="27"/>
    </row>
    <row r="34" spans="6:18" ht="12.75">
      <c r="F34" s="27"/>
      <c r="R34" s="27"/>
    </row>
    <row r="35" spans="6:18" ht="12.75">
      <c r="F35" s="27"/>
      <c r="R35" s="27"/>
    </row>
    <row r="36" spans="6:18" ht="12.75">
      <c r="F36" s="27"/>
      <c r="R36" s="27"/>
    </row>
    <row r="37" spans="6:18" ht="12.75">
      <c r="F37" s="27"/>
      <c r="R37" s="27"/>
    </row>
    <row r="38" spans="3:18" ht="12.75">
      <c r="C38" s="28"/>
      <c r="F38" s="27"/>
      <c r="R38" s="27"/>
    </row>
    <row r="39" spans="6:18" ht="12.75">
      <c r="F39" s="27"/>
      <c r="R39" s="27"/>
    </row>
    <row r="40" spans="6:18" ht="12.75">
      <c r="F40" s="27"/>
      <c r="R40" s="27"/>
    </row>
  </sheetData>
  <mergeCells count="14">
    <mergeCell ref="M11:Q11"/>
    <mergeCell ref="M12:Q12"/>
    <mergeCell ref="A11:E11"/>
    <mergeCell ref="G11:K11"/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4">
      <selection activeCell="A4" sqref="A4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421875" style="6" bestFit="1" customWidth="1"/>
    <col min="8" max="8" width="15.140625" style="6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103</v>
      </c>
      <c r="E3" s="3"/>
      <c r="F3" s="3"/>
      <c r="G3" s="5"/>
      <c r="H3" s="5"/>
      <c r="I3" s="3"/>
      <c r="J3" s="3"/>
      <c r="K3" s="3"/>
    </row>
    <row r="4" spans="4:11" s="1" customFormat="1" ht="18">
      <c r="D4" s="3"/>
      <c r="E4" s="3"/>
      <c r="F4" s="3"/>
      <c r="G4" s="5"/>
      <c r="H4" s="5"/>
      <c r="I4" s="3"/>
      <c r="J4" s="3"/>
      <c r="K4" s="3"/>
    </row>
    <row r="5" spans="5:11" s="1" customFormat="1" ht="18">
      <c r="E5" s="3"/>
      <c r="F5" s="3"/>
      <c r="G5" s="5"/>
      <c r="H5" s="5"/>
      <c r="I5" s="3"/>
      <c r="J5" s="3"/>
      <c r="K5" s="3"/>
    </row>
    <row r="6" spans="3:11" s="1" customFormat="1" ht="18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58</v>
      </c>
    </row>
    <row r="9" spans="1:8" s="1" customFormat="1" ht="12.75">
      <c r="A9" s="1">
        <v>1</v>
      </c>
      <c r="B9" s="1" t="s">
        <v>29</v>
      </c>
      <c r="G9" s="4"/>
      <c r="H9" s="4"/>
    </row>
    <row r="10" spans="2:7" ht="12.75">
      <c r="B10" t="s">
        <v>30</v>
      </c>
      <c r="C10" t="s">
        <v>31</v>
      </c>
      <c r="G10" s="6">
        <v>611000</v>
      </c>
    </row>
    <row r="11" ht="12.75">
      <c r="C11" t="s">
        <v>60</v>
      </c>
    </row>
    <row r="12" ht="12.75">
      <c r="C12" s="29"/>
    </row>
    <row r="13" spans="5:8" s="1" customFormat="1" ht="12.75">
      <c r="E13" s="1" t="s">
        <v>32</v>
      </c>
      <c r="G13" s="4"/>
      <c r="H13" s="4">
        <f>+G10</f>
        <v>611000</v>
      </c>
    </row>
    <row r="15" spans="3:8" s="3" customFormat="1" ht="18">
      <c r="C15" s="3" t="s">
        <v>33</v>
      </c>
      <c r="G15" s="5"/>
      <c r="H15" s="5"/>
    </row>
    <row r="16" spans="7:8" s="3" customFormat="1" ht="18">
      <c r="G16" s="5"/>
      <c r="H16" s="5"/>
    </row>
    <row r="17" spans="1:8" s="3" customFormat="1" ht="12.75" customHeight="1">
      <c r="A17" s="1">
        <v>1</v>
      </c>
      <c r="B17" s="1" t="s">
        <v>29</v>
      </c>
      <c r="C17" s="1"/>
      <c r="D17" s="1"/>
      <c r="E17" s="1"/>
      <c r="F17" s="1"/>
      <c r="G17" s="4"/>
      <c r="H17" s="4"/>
    </row>
    <row r="18" spans="1:8" s="3" customFormat="1" ht="12.75" customHeight="1">
      <c r="A18"/>
      <c r="B18" t="s">
        <v>30</v>
      </c>
      <c r="C18" t="s">
        <v>31</v>
      </c>
      <c r="D18"/>
      <c r="E18"/>
      <c r="F18"/>
      <c r="G18" s="6">
        <v>135580</v>
      </c>
      <c r="H18" s="6"/>
    </row>
    <row r="19" spans="1:8" s="3" customFormat="1" ht="12.75" customHeight="1">
      <c r="A19"/>
      <c r="B19"/>
      <c r="C19" t="s">
        <v>60</v>
      </c>
      <c r="D19"/>
      <c r="E19"/>
      <c r="F19"/>
      <c r="G19" s="6"/>
      <c r="H19" s="6"/>
    </row>
    <row r="20" spans="1:8" s="3" customFormat="1" ht="12.75" customHeight="1">
      <c r="A20"/>
      <c r="B20"/>
      <c r="C20"/>
      <c r="D20"/>
      <c r="E20" s="1" t="s">
        <v>32</v>
      </c>
      <c r="F20"/>
      <c r="G20" s="6"/>
      <c r="H20" s="4">
        <f>+G18</f>
        <v>135580</v>
      </c>
    </row>
    <row r="21" spans="7:8" s="3" customFormat="1" ht="12.75" customHeight="1">
      <c r="G21" s="5"/>
      <c r="H21" s="5"/>
    </row>
    <row r="23" spans="1:8" s="1" customFormat="1" ht="12.75">
      <c r="A23" s="1">
        <v>2</v>
      </c>
      <c r="B23" s="1" t="s">
        <v>23</v>
      </c>
      <c r="G23" s="4"/>
      <c r="H23" s="4"/>
    </row>
    <row r="24" spans="2:7" ht="12.75">
      <c r="B24" t="s">
        <v>30</v>
      </c>
      <c r="C24" t="s">
        <v>61</v>
      </c>
      <c r="G24" s="31">
        <v>98668.75</v>
      </c>
    </row>
    <row r="25" spans="2:7" ht="12.75">
      <c r="B25" t="s">
        <v>34</v>
      </c>
      <c r="C25" t="s">
        <v>62</v>
      </c>
      <c r="G25" s="31">
        <v>62203</v>
      </c>
    </row>
    <row r="26" spans="2:7" ht="12.75">
      <c r="B26" t="s">
        <v>35</v>
      </c>
      <c r="C26" t="s">
        <v>63</v>
      </c>
      <c r="G26" s="31">
        <v>34760</v>
      </c>
    </row>
    <row r="27" spans="2:7" ht="12.75">
      <c r="B27" t="s">
        <v>36</v>
      </c>
      <c r="C27" t="s">
        <v>64</v>
      </c>
      <c r="G27" s="31">
        <v>58500</v>
      </c>
    </row>
    <row r="28" spans="2:7" ht="12.75">
      <c r="B28" t="s">
        <v>37</v>
      </c>
      <c r="C28" s="30" t="s">
        <v>65</v>
      </c>
      <c r="G28" s="31">
        <v>25000</v>
      </c>
    </row>
    <row r="29" spans="2:7" ht="12.75">
      <c r="B29" t="s">
        <v>38</v>
      </c>
      <c r="C29" s="30" t="s">
        <v>107</v>
      </c>
      <c r="G29" s="6">
        <v>87650</v>
      </c>
    </row>
    <row r="30" spans="2:7" ht="12.75">
      <c r="B30" t="s">
        <v>39</v>
      </c>
      <c r="C30" t="s">
        <v>66</v>
      </c>
      <c r="G30" s="6">
        <v>29201.92</v>
      </c>
    </row>
    <row r="32" spans="5:8" s="1" customFormat="1" ht="12.75">
      <c r="E32" s="1" t="s">
        <v>43</v>
      </c>
      <c r="G32" s="4"/>
      <c r="H32" s="4">
        <f>SUM(G24:G30)</f>
        <v>395983.67</v>
      </c>
    </row>
    <row r="35" spans="1:8" s="1" customFormat="1" ht="12.75">
      <c r="A35" s="1">
        <v>3</v>
      </c>
      <c r="B35" s="1" t="s">
        <v>44</v>
      </c>
      <c r="G35" s="4"/>
      <c r="H35" s="4"/>
    </row>
    <row r="36" spans="2:7" ht="12.75">
      <c r="B36" t="s">
        <v>30</v>
      </c>
      <c r="C36" t="s">
        <v>67</v>
      </c>
      <c r="G36" s="31">
        <v>99914</v>
      </c>
    </row>
    <row r="37" spans="2:7" ht="12.75">
      <c r="B37" t="s">
        <v>34</v>
      </c>
      <c r="C37" t="s">
        <v>68</v>
      </c>
      <c r="G37" s="31">
        <v>18500</v>
      </c>
    </row>
    <row r="38" spans="2:7" ht="12.75">
      <c r="B38" t="s">
        <v>35</v>
      </c>
      <c r="C38" t="s">
        <v>69</v>
      </c>
      <c r="G38" s="31">
        <v>100000</v>
      </c>
    </row>
    <row r="39" spans="2:7" ht="12.75">
      <c r="B39" t="s">
        <v>36</v>
      </c>
      <c r="C39" t="s">
        <v>70</v>
      </c>
      <c r="G39" s="31">
        <v>100000</v>
      </c>
    </row>
    <row r="40" spans="2:7" ht="12.75">
      <c r="B40" t="s">
        <v>37</v>
      </c>
      <c r="C40" t="s">
        <v>71</v>
      </c>
      <c r="G40" s="31">
        <v>200000</v>
      </c>
    </row>
    <row r="41" spans="2:7" ht="12.75">
      <c r="B41" t="s">
        <v>38</v>
      </c>
      <c r="C41" t="s">
        <v>72</v>
      </c>
      <c r="G41" s="31">
        <v>99500</v>
      </c>
    </row>
    <row r="42" spans="2:7" ht="12.75">
      <c r="B42" t="s">
        <v>39</v>
      </c>
      <c r="C42" t="s">
        <v>73</v>
      </c>
      <c r="G42" s="31">
        <v>96000</v>
      </c>
    </row>
    <row r="44" spans="5:10" s="1" customFormat="1" ht="12.75">
      <c r="E44" s="1" t="s">
        <v>45</v>
      </c>
      <c r="G44" s="4"/>
      <c r="H44" s="4">
        <f>SUM(G36:G42)</f>
        <v>713914</v>
      </c>
      <c r="J44" s="8"/>
    </row>
    <row r="47" spans="1:8" s="1" customFormat="1" ht="12.75">
      <c r="A47" s="1">
        <v>4</v>
      </c>
      <c r="B47" s="1" t="s">
        <v>20</v>
      </c>
      <c r="G47" s="4"/>
      <c r="H47" s="4"/>
    </row>
    <row r="48" spans="2:7" ht="12.75">
      <c r="B48" t="s">
        <v>30</v>
      </c>
      <c r="C48" s="30" t="s">
        <v>76</v>
      </c>
      <c r="G48" s="31">
        <v>199040</v>
      </c>
    </row>
    <row r="49" spans="2:7" ht="12.75">
      <c r="B49" t="s">
        <v>34</v>
      </c>
      <c r="C49" s="30" t="s">
        <v>77</v>
      </c>
      <c r="G49" s="31">
        <v>199897</v>
      </c>
    </row>
    <row r="50" spans="2:7" ht="12.75">
      <c r="B50" t="s">
        <v>35</v>
      </c>
      <c r="C50" s="30" t="s">
        <v>78</v>
      </c>
      <c r="G50" s="31">
        <v>19500</v>
      </c>
    </row>
    <row r="51" spans="2:7" ht="12.75">
      <c r="B51" t="s">
        <v>36</v>
      </c>
      <c r="C51" s="30" t="s">
        <v>79</v>
      </c>
      <c r="G51" s="31">
        <v>199750</v>
      </c>
    </row>
    <row r="52" spans="2:7" ht="12.75">
      <c r="B52" t="s">
        <v>37</v>
      </c>
      <c r="C52" s="30" t="s">
        <v>80</v>
      </c>
      <c r="G52" s="31">
        <v>64800</v>
      </c>
    </row>
    <row r="53" spans="2:7" ht="12.75">
      <c r="B53" t="s">
        <v>38</v>
      </c>
      <c r="C53" s="30" t="s">
        <v>81</v>
      </c>
      <c r="G53" s="31">
        <v>3084</v>
      </c>
    </row>
    <row r="54" spans="2:7" ht="12.75">
      <c r="B54" t="s">
        <v>39</v>
      </c>
      <c r="C54" s="30" t="s">
        <v>82</v>
      </c>
      <c r="G54" s="31">
        <v>141322</v>
      </c>
    </row>
    <row r="55" spans="2:7" ht="12.75">
      <c r="B55" t="s">
        <v>40</v>
      </c>
      <c r="C55" s="30" t="s">
        <v>75</v>
      </c>
      <c r="G55" s="31">
        <v>73100</v>
      </c>
    </row>
    <row r="56" spans="2:7" ht="12.75">
      <c r="B56" t="s">
        <v>41</v>
      </c>
      <c r="C56" s="30" t="s">
        <v>74</v>
      </c>
      <c r="G56" s="31">
        <v>112232.12</v>
      </c>
    </row>
    <row r="57" ht="12.75">
      <c r="C57" s="30"/>
    </row>
    <row r="58" spans="3:8" s="1" customFormat="1" ht="12.75">
      <c r="C58" s="8"/>
      <c r="E58" s="1" t="s">
        <v>46</v>
      </c>
      <c r="G58" s="4"/>
      <c r="H58" s="4">
        <f>SUM(G48:G56)</f>
        <v>1012725.12</v>
      </c>
    </row>
    <row r="59" ht="12.75">
      <c r="C59" s="2"/>
    </row>
    <row r="62" spans="1:8" s="1" customFormat="1" ht="12.75">
      <c r="A62" s="1">
        <v>5</v>
      </c>
      <c r="B62" s="1" t="s">
        <v>21</v>
      </c>
      <c r="G62" s="4"/>
      <c r="H62" s="4"/>
    </row>
    <row r="63" spans="2:7" ht="12.75">
      <c r="B63" t="s">
        <v>30</v>
      </c>
      <c r="C63" s="30" t="s">
        <v>83</v>
      </c>
      <c r="G63" s="31">
        <v>226760</v>
      </c>
    </row>
    <row r="64" spans="2:7" ht="12.75">
      <c r="B64" t="s">
        <v>34</v>
      </c>
      <c r="C64" s="30" t="s">
        <v>84</v>
      </c>
      <c r="G64" s="31">
        <v>73133.27</v>
      </c>
    </row>
    <row r="65" spans="2:7" ht="12.75">
      <c r="B65" t="s">
        <v>35</v>
      </c>
      <c r="C65" s="30" t="s">
        <v>106</v>
      </c>
      <c r="G65" s="31">
        <v>73315.45</v>
      </c>
    </row>
    <row r="66" spans="2:7" ht="12.75">
      <c r="B66" t="s">
        <v>36</v>
      </c>
      <c r="C66" s="30" t="s">
        <v>85</v>
      </c>
      <c r="G66" s="31">
        <v>84123</v>
      </c>
    </row>
    <row r="67" spans="2:7" ht="12.75">
      <c r="B67" t="s">
        <v>37</v>
      </c>
      <c r="C67" s="30" t="s">
        <v>86</v>
      </c>
      <c r="G67" s="31">
        <v>13878</v>
      </c>
    </row>
    <row r="68" spans="2:7" ht="12.75">
      <c r="B68" t="s">
        <v>38</v>
      </c>
      <c r="C68" s="30" t="s">
        <v>87</v>
      </c>
      <c r="G68" s="31">
        <v>8119.35</v>
      </c>
    </row>
    <row r="69" spans="2:7" ht="12.75">
      <c r="B69" t="s">
        <v>39</v>
      </c>
      <c r="C69" s="30" t="s">
        <v>88</v>
      </c>
      <c r="G69" s="31">
        <v>16894</v>
      </c>
    </row>
    <row r="70" spans="2:7" ht="12.75">
      <c r="B70" t="s">
        <v>40</v>
      </c>
      <c r="C70" s="30" t="s">
        <v>89</v>
      </c>
      <c r="G70" s="31">
        <v>8959.05</v>
      </c>
    </row>
    <row r="71" spans="2:7" ht="12.75">
      <c r="B71" t="s">
        <v>41</v>
      </c>
      <c r="C71" s="30" t="s">
        <v>90</v>
      </c>
      <c r="G71" s="31">
        <v>40626</v>
      </c>
    </row>
    <row r="72" spans="2:7" ht="12.75">
      <c r="B72" t="s">
        <v>42</v>
      </c>
      <c r="C72" s="30" t="s">
        <v>91</v>
      </c>
      <c r="G72" s="31">
        <v>6228.45</v>
      </c>
    </row>
    <row r="73" spans="2:7" ht="12.75">
      <c r="B73" t="s">
        <v>41</v>
      </c>
      <c r="C73" s="30" t="s">
        <v>92</v>
      </c>
      <c r="G73" s="31">
        <v>1957.5</v>
      </c>
    </row>
    <row r="74" spans="2:7" ht="12.75">
      <c r="B74" t="s">
        <v>42</v>
      </c>
      <c r="C74" s="30" t="s">
        <v>93</v>
      </c>
      <c r="G74" s="31">
        <v>275000</v>
      </c>
    </row>
    <row r="75" spans="2:7" ht="12.75">
      <c r="B75" t="s">
        <v>52</v>
      </c>
      <c r="C75" s="30" t="s">
        <v>105</v>
      </c>
      <c r="G75" s="32">
        <v>86080</v>
      </c>
    </row>
    <row r="76" ht="12.75">
      <c r="C76" t="s">
        <v>94</v>
      </c>
    </row>
    <row r="78" spans="5:8" s="1" customFormat="1" ht="12.75">
      <c r="E78" s="1" t="s">
        <v>47</v>
      </c>
      <c r="G78" s="4"/>
      <c r="H78" s="4">
        <f>SUM(G63:G75)</f>
        <v>915074.07</v>
      </c>
    </row>
    <row r="82" spans="1:8" s="1" customFormat="1" ht="12.75">
      <c r="A82" s="1">
        <v>6</v>
      </c>
      <c r="B82" s="1" t="s">
        <v>22</v>
      </c>
      <c r="G82" s="4"/>
      <c r="H82" s="4"/>
    </row>
    <row r="83" spans="2:7" ht="12.75">
      <c r="B83" t="s">
        <v>30</v>
      </c>
      <c r="C83" t="s">
        <v>96</v>
      </c>
      <c r="G83" s="6">
        <v>169590</v>
      </c>
    </row>
    <row r="84" spans="2:7" ht="12.75">
      <c r="B84" t="s">
        <v>34</v>
      </c>
      <c r="C84" t="s">
        <v>97</v>
      </c>
      <c r="G84" s="6">
        <v>45000</v>
      </c>
    </row>
    <row r="85" spans="2:7" ht="12.75">
      <c r="B85" t="s">
        <v>35</v>
      </c>
      <c r="C85" t="s">
        <v>98</v>
      </c>
      <c r="G85" s="6">
        <v>17500</v>
      </c>
    </row>
    <row r="86" spans="2:7" ht="12.75">
      <c r="B86" t="s">
        <v>36</v>
      </c>
      <c r="C86" t="s">
        <v>99</v>
      </c>
      <c r="G86" s="6">
        <v>5500</v>
      </c>
    </row>
    <row r="87" spans="2:7" ht="12.75">
      <c r="B87" t="s">
        <v>37</v>
      </c>
      <c r="C87" s="33" t="s">
        <v>104</v>
      </c>
      <c r="D87" s="33"/>
      <c r="E87" s="33"/>
      <c r="F87" s="33"/>
      <c r="G87" s="34">
        <v>311443.93</v>
      </c>
    </row>
    <row r="88" spans="2:7" ht="12.75">
      <c r="B88" t="s">
        <v>38</v>
      </c>
      <c r="C88" t="s">
        <v>100</v>
      </c>
      <c r="G88" s="6">
        <v>131967.21</v>
      </c>
    </row>
    <row r="89" spans="2:7" ht="12.75">
      <c r="B89" t="s">
        <v>39</v>
      </c>
      <c r="C89" t="s">
        <v>101</v>
      </c>
      <c r="G89" s="6">
        <v>134722</v>
      </c>
    </row>
    <row r="91" spans="5:8" s="1" customFormat="1" ht="12.75">
      <c r="E91" s="1" t="s">
        <v>48</v>
      </c>
      <c r="G91" s="4"/>
      <c r="H91" s="4">
        <f>SUM(G83:G89)</f>
        <v>815723.1399999999</v>
      </c>
    </row>
    <row r="94" spans="1:8" s="1" customFormat="1" ht="12.75">
      <c r="A94" s="1">
        <v>7</v>
      </c>
      <c r="B94" s="1" t="s">
        <v>26</v>
      </c>
      <c r="G94" s="4"/>
      <c r="H94" s="4"/>
    </row>
    <row r="95" spans="2:7" ht="12.75">
      <c r="B95" t="s">
        <v>49</v>
      </c>
      <c r="C95" t="s">
        <v>95</v>
      </c>
      <c r="G95" s="6">
        <v>100000</v>
      </c>
    </row>
    <row r="96" ht="12.75">
      <c r="C96" s="29"/>
    </row>
    <row r="97" spans="5:8" s="1" customFormat="1" ht="12.75">
      <c r="E97" s="1" t="s">
        <v>50</v>
      </c>
      <c r="G97" s="4"/>
      <c r="H97" s="4">
        <f>+G95</f>
        <v>100000</v>
      </c>
    </row>
    <row r="101" spans="1:10" s="1" customFormat="1" ht="12.75">
      <c r="A101" s="1" t="s">
        <v>51</v>
      </c>
      <c r="G101" s="4"/>
      <c r="H101" s="4">
        <f>SUM(H12:H99)</f>
        <v>4700000</v>
      </c>
      <c r="J101" s="8"/>
    </row>
    <row r="102" spans="3:10" ht="12.75">
      <c r="C102" s="2"/>
      <c r="J102" s="2"/>
    </row>
    <row r="103" spans="5:7" ht="12.75">
      <c r="E103" s="2"/>
      <c r="G103" s="7"/>
    </row>
  </sheetData>
  <printOptions/>
  <pageMargins left="0.75" right="0.75" top="1" bottom="1" header="0.5" footer="0.5"/>
  <pageSetup fitToHeight="2" horizontalDpi="300" verticalDpi="300" orientation="portrait" scale="63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mknox</cp:lastModifiedBy>
  <cp:lastPrinted>2006-04-10T15:40:43Z</cp:lastPrinted>
  <dcterms:created xsi:type="dcterms:W3CDTF">2000-12-13T17:56:22Z</dcterms:created>
  <dcterms:modified xsi:type="dcterms:W3CDTF">2006-10-30T16:49:04Z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