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185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<sst xmlns="http://schemas.openxmlformats.org/spreadsheetml/2006/main" count="191" uniqueCount="114">
  <si>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</si>
  <si>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</si>
  <si>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</si>
  <si>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</si>
  <si>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</si>
  <si>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</si>
  <si>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</si>
  <si>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</si>
  <si>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</si>
  <si>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</si>
  <si>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</si>
  <si>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</si>
  <si>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</si>
  <si>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</si>
  <si>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</si>
  <si>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</si>
  <si>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</si>
  <si>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</si>
  <si>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</si>
  <si>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</si>
  <si>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</si>
  <si>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</si>
  <si>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</si>
  <si>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</si>
  <si>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</si>
  <si>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</si>
  <si>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</si>
  <si>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</si>
  <si>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</si>
  <si>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</si>
  <si>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</si>
  <si>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</si>
  <si>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</si>
  <si>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</si>
  <si>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</si>
  <si>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</si>
  <si>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</si>
  <si>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</si>
  <si>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</si>
  <si>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</si>
  <si>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</si>
  <si>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</si>
  <si>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</si>
  <si>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</si>
  <si>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</si>
  <si>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</si>
  <si>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</si>
  <si>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</si>
  <si>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</si>
  <si>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</si>
  <si>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</si>
  <si>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</si>
  <si>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</si>
  <si>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</si>
  <si>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</si>
  <si>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</si>
  <si>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</si>
  <si>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</si>
  <si>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>2006-2007 Total Technology Access Fee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</si>
  <si>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</si>
  <si>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</si>
  <si>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</si>
  <si>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</si>
  <si>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</si>
  <si>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>2007-2008</t>
  </si>
  <si>
    <t>University Computer Lab at BAS (871)</t>
  </si>
  <si>
    <t>University Computer Lab at Walker Library (872)</t>
  </si>
  <si>
    <t>University Computer Lab at LRC (873)</t>
  </si>
  <si>
    <t>Adaptive Technologies Computer Lab at Walker Library (874)</t>
  </si>
  <si>
    <t>University Computer Lab at KOM (879)</t>
  </si>
  <si>
    <t>University Computer Lab at AMG (876)</t>
  </si>
  <si>
    <t>Student help for 24/7 help desk (884)</t>
  </si>
  <si>
    <t>and computer labs (898)</t>
  </si>
  <si>
    <t>Adaptive Technologies Computer Lab at Walker Library equipment and upgrades (840)</t>
  </si>
  <si>
    <t>Computer upgrades for the University Computer Lab at KOM (841)</t>
  </si>
  <si>
    <t>Computer upgrades for the University Computer Lab at BAS (850)</t>
  </si>
  <si>
    <t>Master Classroom upgrades for Recording Industry (812)</t>
  </si>
  <si>
    <t>New Master Classrooms for Military Science (807)</t>
  </si>
  <si>
    <t>New Master Classrooms for Elementary &amp; special Education (808)</t>
  </si>
  <si>
    <t>New Master Classroom for English (855)</t>
  </si>
  <si>
    <t>Master Classroom upgrades for CIS (813)</t>
  </si>
  <si>
    <t>New Master Classroom and Portable Master Classroom for Liberal Arts  (827)</t>
  </si>
  <si>
    <t>Portable Master Classroom for Mathematical Sciences (847)</t>
  </si>
  <si>
    <t xml:space="preserve">I </t>
  </si>
  <si>
    <t>Master Classroom Software for Honors College (803)</t>
  </si>
  <si>
    <t>Portable Master Classroom for Agribusiness/Agrisciences (842)</t>
  </si>
  <si>
    <t>Interactive instructional equipment for College of Education, Educational Leadership and Criminal Justice (843)</t>
  </si>
  <si>
    <t>Accounting Databases (822)</t>
  </si>
  <si>
    <t>Audio equipment for the Recording Industry Department (811)</t>
  </si>
  <si>
    <t>Video System for Electronic Media Communication (804)</t>
  </si>
  <si>
    <t>Microscopes for the Biology Department (829)</t>
  </si>
  <si>
    <t>Equipment and software for the Psychology Department (848)</t>
  </si>
  <si>
    <t>Media Lab for the History Department (852)</t>
  </si>
  <si>
    <t>Practice Rooms for the College of Liberal Arts (821)</t>
  </si>
  <si>
    <t>Costuming Equipment for the Speech and Theatre Department (816)</t>
  </si>
  <si>
    <t>Observatory Equipment for Physics and Astronomy (819)</t>
  </si>
  <si>
    <t>Library electronic databases available on the Internet (883)</t>
  </si>
  <si>
    <t>Campus emergency repair and replacement (870)</t>
  </si>
  <si>
    <t>Purchase recurring annual maintenance/license for academic support software (885)</t>
  </si>
  <si>
    <t>Purchase Microsoft software for university server (886)</t>
  </si>
  <si>
    <t>Purchase PC virus protection for university server (887)</t>
  </si>
  <si>
    <t>Purchase MAC virus protection for university server (888)</t>
  </si>
  <si>
    <t>Replace Core Routers (889)</t>
  </si>
  <si>
    <t>Replace Firewall for RESnet (890)</t>
  </si>
  <si>
    <t>Computer Science Gigabit Ethernet Switch (891)</t>
  </si>
  <si>
    <t>Upgrade wireless network (894)</t>
  </si>
  <si>
    <t>Replacement of Remaining VH4802 Switches (895)</t>
  </si>
  <si>
    <t>Computer upgrades for the University Computer Lab at LRC (851)</t>
  </si>
  <si>
    <t>Computer upgrades for the University Computer Lab at AMG (825)</t>
  </si>
  <si>
    <t>Criminal Investigations Equipment for the Criminal Justice Administration Department (805)</t>
  </si>
  <si>
    <t>Description of Technology Access Fee Proposals &amp; Costs - July 1, 2007</t>
  </si>
  <si>
    <t>Approved:</t>
  </si>
  <si>
    <t>Dr. Sidney A. McPhee, President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</si>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</sst>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166" fontId="0" fillId="0" borderId="1" xfId="15" applyNumberForma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workbookViewId="0" topLeftCell="A1">
      <selection activeCell="I31" sqref="I31"/>
    </sheetView>
  </sheetViews>
  <sheetFormatPr defaultColWidth="9.140625" defaultRowHeight="12.75"/>
  <cols>
    <col min="1" max="1" width="10.28125" style="10" bestFit="1" customWidth="1"/>
    <col min="2" max="2" width="3.7109375" style="9" customWidth="1"/>
    <col min="3" max="3" width="30.28125" style="9" bestFit="1" customWidth="1"/>
    <col min="4" max="4" width="2.7109375" style="9" customWidth="1"/>
    <col min="5" max="5" width="9.7109375" style="10" customWidth="1"/>
    <col min="6" max="6" width="3.7109375" style="9" customWidth="1"/>
    <col min="7" max="7" width="11.28125" style="9" bestFit="1" customWidth="1"/>
    <col min="8" max="8" width="2.57421875" style="9" bestFit="1" customWidth="1"/>
    <col min="9" max="9" width="46.7109375" style="9" bestFit="1" customWidth="1"/>
    <col min="10" max="10" width="3.7109375" style="9" customWidth="1"/>
    <col min="11" max="11" width="13.140625" style="9" bestFit="1" customWidth="1"/>
    <col min="12" max="12" width="3.7109375" style="9" customWidth="1"/>
    <col min="13" max="13" width="11.28125" style="10" customWidth="1"/>
    <col min="14" max="14" width="3.7109375" style="9" customWidth="1"/>
    <col min="15" max="15" width="46.7109375" style="9" bestFit="1" customWidth="1"/>
    <col min="16" max="16" width="3.7109375" style="9" customWidth="1"/>
    <col min="17" max="17" width="13.140625" style="10" bestFit="1" customWidth="1"/>
    <col min="18" max="18" width="3.7109375" style="9" customWidth="1"/>
    <col min="19" max="16384" width="9.140625" style="9" customWidth="1"/>
  </cols>
  <sheetData>
    <row r="1" spans="1:18" ht="12.7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18" s="1" customFormat="1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1" customFormat="1" ht="12.75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s="1" customFormat="1" ht="12.75">
      <c r="A6" s="40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11" spans="1:18" ht="12.75">
      <c r="A11" s="39" t="s">
        <v>5</v>
      </c>
      <c r="B11" s="39"/>
      <c r="C11" s="39"/>
      <c r="D11" s="39"/>
      <c r="E11" s="39"/>
      <c r="F11" s="12"/>
      <c r="G11" s="39" t="s">
        <v>6</v>
      </c>
      <c r="H11" s="39"/>
      <c r="I11" s="39"/>
      <c r="J11" s="39"/>
      <c r="K11" s="39"/>
      <c r="L11" s="12"/>
      <c r="M11" s="37" t="s">
        <v>58</v>
      </c>
      <c r="N11" s="37"/>
      <c r="O11" s="37"/>
      <c r="P11" s="37"/>
      <c r="Q11" s="37"/>
      <c r="R11" s="12"/>
    </row>
    <row r="12" spans="1:18" ht="12.75">
      <c r="A12" s="38" t="s">
        <v>14</v>
      </c>
      <c r="B12" s="38"/>
      <c r="C12" s="38"/>
      <c r="D12" s="38"/>
      <c r="E12" s="38"/>
      <c r="F12" s="12"/>
      <c r="G12" s="38" t="s">
        <v>15</v>
      </c>
      <c r="H12" s="38"/>
      <c r="I12" s="38"/>
      <c r="J12" s="38"/>
      <c r="K12" s="38"/>
      <c r="L12" s="13"/>
      <c r="M12" s="38" t="s">
        <v>16</v>
      </c>
      <c r="N12" s="38"/>
      <c r="O12" s="38"/>
      <c r="P12" s="38"/>
      <c r="Q12" s="38"/>
      <c r="R12" s="12"/>
    </row>
    <row r="13" spans="6:18" ht="12.75">
      <c r="F13" s="12"/>
      <c r="L13" s="12"/>
      <c r="R13" s="12"/>
    </row>
    <row r="14" spans="3:18" ht="12.75">
      <c r="C14" s="39" t="s">
        <v>4</v>
      </c>
      <c r="D14" s="39"/>
      <c r="E14" s="39"/>
      <c r="F14" s="12"/>
      <c r="G14" s="14"/>
      <c r="H14" s="14"/>
      <c r="I14" s="39" t="s">
        <v>4</v>
      </c>
      <c r="J14" s="39"/>
      <c r="K14" s="39"/>
      <c r="L14" s="13"/>
      <c r="M14" s="15"/>
      <c r="N14" s="14"/>
      <c r="O14" s="39" t="s">
        <v>4</v>
      </c>
      <c r="P14" s="39"/>
      <c r="Q14" s="39"/>
      <c r="R14" s="13"/>
    </row>
    <row r="15" spans="1:18" ht="12.75">
      <c r="A15" s="16" t="s">
        <v>1</v>
      </c>
      <c r="C15" s="11" t="s">
        <v>2</v>
      </c>
      <c r="E15" s="16" t="s">
        <v>3</v>
      </c>
      <c r="F15" s="12"/>
      <c r="G15" s="11" t="s">
        <v>1</v>
      </c>
      <c r="I15" s="11" t="s">
        <v>2</v>
      </c>
      <c r="K15" s="11" t="s">
        <v>3</v>
      </c>
      <c r="L15" s="13"/>
      <c r="M15" s="16" t="s">
        <v>1</v>
      </c>
      <c r="N15" s="14"/>
      <c r="O15" s="11" t="s">
        <v>2</v>
      </c>
      <c r="P15" s="14"/>
      <c r="Q15" s="16" t="s">
        <v>3</v>
      </c>
      <c r="R15" s="12"/>
    </row>
    <row r="16" spans="1:18" ht="12.75">
      <c r="A16" s="10">
        <v>628223</v>
      </c>
      <c r="B16" s="17" t="s">
        <v>7</v>
      </c>
      <c r="C16" s="9" t="s">
        <v>52</v>
      </c>
      <c r="F16" s="12"/>
      <c r="G16" s="10">
        <v>4204263</v>
      </c>
      <c r="H16" s="17" t="s">
        <v>7</v>
      </c>
      <c r="I16" s="9" t="s">
        <v>52</v>
      </c>
      <c r="K16" s="10">
        <v>746000</v>
      </c>
      <c r="L16" s="12"/>
      <c r="M16" s="10">
        <f>+G16+A16</f>
        <v>4832486</v>
      </c>
      <c r="N16" s="17" t="s">
        <v>7</v>
      </c>
      <c r="O16" s="9" t="s">
        <v>52</v>
      </c>
      <c r="Q16" s="10">
        <f>+K16+E16</f>
        <v>746000</v>
      </c>
      <c r="R16" s="12"/>
    </row>
    <row r="17" spans="3:18" ht="12.75">
      <c r="C17" s="9" t="s">
        <v>53</v>
      </c>
      <c r="F17" s="12"/>
      <c r="I17" s="9" t="s">
        <v>53</v>
      </c>
      <c r="L17" s="12"/>
      <c r="O17" s="9" t="s">
        <v>53</v>
      </c>
      <c r="R17" s="12"/>
    </row>
    <row r="18" spans="3:18" ht="12.75">
      <c r="C18" s="9" t="s">
        <v>24</v>
      </c>
      <c r="F18" s="12"/>
      <c r="I18" s="9" t="s">
        <v>24</v>
      </c>
      <c r="L18" s="12"/>
      <c r="O18" s="9" t="s">
        <v>24</v>
      </c>
      <c r="R18" s="12"/>
    </row>
    <row r="19" spans="2:18" ht="12.75">
      <c r="B19" s="17" t="s">
        <v>8</v>
      </c>
      <c r="C19" s="9" t="s">
        <v>23</v>
      </c>
      <c r="F19" s="12"/>
      <c r="H19" s="17" t="s">
        <v>8</v>
      </c>
      <c r="I19" s="9" t="s">
        <v>23</v>
      </c>
      <c r="K19" s="18">
        <v>190773</v>
      </c>
      <c r="L19" s="12"/>
      <c r="N19" s="17" t="s">
        <v>8</v>
      </c>
      <c r="O19" s="9" t="s">
        <v>23</v>
      </c>
      <c r="Q19" s="10">
        <f aca="true" t="shared" si="0" ref="Q19:Q24">+K19+E19</f>
        <v>190773</v>
      </c>
      <c r="R19" s="12"/>
    </row>
    <row r="20" spans="2:18" ht="12.75">
      <c r="B20" s="17" t="s">
        <v>9</v>
      </c>
      <c r="C20" s="9" t="s">
        <v>61</v>
      </c>
      <c r="F20" s="12"/>
      <c r="H20" s="17" t="s">
        <v>9</v>
      </c>
      <c r="I20" s="9" t="s">
        <v>19</v>
      </c>
      <c r="K20" s="19">
        <v>896709</v>
      </c>
      <c r="L20" s="12"/>
      <c r="N20" s="17" t="s">
        <v>9</v>
      </c>
      <c r="O20" s="9" t="s">
        <v>19</v>
      </c>
      <c r="Q20" s="10">
        <f t="shared" si="0"/>
        <v>896709</v>
      </c>
      <c r="R20" s="12"/>
    </row>
    <row r="21" spans="2:18" ht="12.75">
      <c r="B21" s="17" t="s">
        <v>10</v>
      </c>
      <c r="C21" s="9" t="s">
        <v>62</v>
      </c>
      <c r="F21" s="12"/>
      <c r="H21" s="17" t="s">
        <v>10</v>
      </c>
      <c r="I21" s="9" t="s">
        <v>20</v>
      </c>
      <c r="K21" s="36">
        <v>1066541</v>
      </c>
      <c r="L21" s="12"/>
      <c r="N21" s="17" t="s">
        <v>10</v>
      </c>
      <c r="O21" s="9" t="s">
        <v>20</v>
      </c>
      <c r="Q21" s="10">
        <f t="shared" si="0"/>
        <v>1066541</v>
      </c>
      <c r="R21" s="12"/>
    </row>
    <row r="22" spans="2:18" ht="12.75">
      <c r="B22" s="17" t="s">
        <v>11</v>
      </c>
      <c r="C22" s="9" t="s">
        <v>54</v>
      </c>
      <c r="E22" s="10">
        <v>628223</v>
      </c>
      <c r="F22" s="12"/>
      <c r="H22" s="17" t="s">
        <v>11</v>
      </c>
      <c r="I22" s="9" t="s">
        <v>60</v>
      </c>
      <c r="K22" s="19">
        <v>238933</v>
      </c>
      <c r="L22" s="12"/>
      <c r="N22" s="17" t="s">
        <v>11</v>
      </c>
      <c r="O22" s="9" t="s">
        <v>54</v>
      </c>
      <c r="Q22" s="10">
        <f t="shared" si="0"/>
        <v>867156</v>
      </c>
      <c r="R22" s="12"/>
    </row>
    <row r="23" spans="2:18" ht="12.75">
      <c r="B23" s="17" t="s">
        <v>12</v>
      </c>
      <c r="C23" s="9" t="s">
        <v>22</v>
      </c>
      <c r="F23" s="12"/>
      <c r="H23" s="17" t="s">
        <v>12</v>
      </c>
      <c r="I23" s="9" t="s">
        <v>22</v>
      </c>
      <c r="K23" s="19">
        <v>815307</v>
      </c>
      <c r="L23" s="12"/>
      <c r="N23" s="17" t="s">
        <v>12</v>
      </c>
      <c r="O23" s="9" t="s">
        <v>22</v>
      </c>
      <c r="Q23" s="10">
        <f t="shared" si="0"/>
        <v>815307</v>
      </c>
      <c r="R23" s="12"/>
    </row>
    <row r="24" spans="2:18" ht="12.75">
      <c r="B24" s="17" t="s">
        <v>13</v>
      </c>
      <c r="C24" s="9" t="s">
        <v>63</v>
      </c>
      <c r="F24" s="12"/>
      <c r="H24" s="17" t="s">
        <v>13</v>
      </c>
      <c r="I24" s="9" t="s">
        <v>56</v>
      </c>
      <c r="K24" s="19">
        <v>250000</v>
      </c>
      <c r="L24" s="12"/>
      <c r="N24" s="17" t="s">
        <v>13</v>
      </c>
      <c r="O24" s="9" t="s">
        <v>56</v>
      </c>
      <c r="Q24" s="10">
        <f t="shared" si="0"/>
        <v>250000</v>
      </c>
      <c r="R24" s="12"/>
    </row>
    <row r="25" spans="6:18" ht="12.75">
      <c r="F25" s="12"/>
      <c r="I25" s="9" t="s">
        <v>55</v>
      </c>
      <c r="K25" s="19"/>
      <c r="L25" s="12"/>
      <c r="N25" s="17"/>
      <c r="O25" s="9" t="s">
        <v>55</v>
      </c>
      <c r="R25" s="12"/>
    </row>
    <row r="26" spans="6:18" ht="12.75">
      <c r="F26" s="12"/>
      <c r="L26" s="12"/>
      <c r="N26" s="17"/>
      <c r="R26" s="12"/>
    </row>
    <row r="27" spans="6:18" ht="12.75">
      <c r="F27" s="12"/>
      <c r="L27" s="12"/>
      <c r="R27" s="12"/>
    </row>
    <row r="28" spans="6:18" ht="12.75">
      <c r="F28" s="12"/>
      <c r="L28" s="12"/>
      <c r="N28" s="17"/>
      <c r="R28" s="12"/>
    </row>
    <row r="29" spans="1:18" ht="12.75">
      <c r="A29" s="20" t="s">
        <v>18</v>
      </c>
      <c r="E29" s="20" t="s">
        <v>18</v>
      </c>
      <c r="F29" s="12"/>
      <c r="G29" s="21" t="s">
        <v>18</v>
      </c>
      <c r="K29" s="21" t="s">
        <v>18</v>
      </c>
      <c r="L29" s="12"/>
      <c r="M29" s="10" t="s">
        <v>18</v>
      </c>
      <c r="N29" s="22"/>
      <c r="O29" s="22"/>
      <c r="P29" s="22"/>
      <c r="Q29" s="10" t="s">
        <v>18</v>
      </c>
      <c r="R29" s="12"/>
    </row>
    <row r="30" spans="1:18" ht="13.5" thickBot="1">
      <c r="A30" s="23">
        <f>SUM(A16)</f>
        <v>628223</v>
      </c>
      <c r="E30" s="24">
        <f>SUM(E22)</f>
        <v>628223</v>
      </c>
      <c r="F30" s="12"/>
      <c r="G30" s="24">
        <f>SUM(G16)</f>
        <v>4204263</v>
      </c>
      <c r="K30" s="25">
        <f>SUM(K16:K26)</f>
        <v>4204263</v>
      </c>
      <c r="L30" s="26"/>
      <c r="M30" s="23">
        <f>SUM(M16:M27)</f>
        <v>4832486</v>
      </c>
      <c r="Q30" s="24">
        <f>SUM(Q16:Q27)</f>
        <v>4832486</v>
      </c>
      <c r="R30" s="12"/>
    </row>
    <row r="31" spans="6:18" ht="13.5" thickTop="1">
      <c r="F31" s="12"/>
      <c r="L31" s="26"/>
      <c r="R31" s="12"/>
    </row>
    <row r="32" spans="6:18" ht="12.75">
      <c r="F32" s="27"/>
      <c r="R32" s="27"/>
    </row>
    <row r="33" spans="6:18" ht="12.75">
      <c r="F33" s="27"/>
      <c r="R33" s="27"/>
    </row>
    <row r="34" spans="6:18" ht="12.75">
      <c r="F34" s="27"/>
      <c r="R34" s="27"/>
    </row>
    <row r="35" spans="6:18" ht="12.75">
      <c r="F35" s="27"/>
      <c r="R35" s="27"/>
    </row>
    <row r="36" spans="6:18" ht="12.75">
      <c r="F36" s="27"/>
      <c r="R36" s="27"/>
    </row>
    <row r="37" spans="6:18" ht="12.75">
      <c r="F37" s="27"/>
      <c r="R37" s="27"/>
    </row>
    <row r="38" spans="3:18" ht="12.75">
      <c r="C38" s="28"/>
      <c r="F38" s="27"/>
      <c r="R38" s="27"/>
    </row>
    <row r="39" spans="6:18" ht="12.75">
      <c r="F39" s="27"/>
      <c r="R39" s="27"/>
    </row>
    <row r="40" spans="7:18" ht="15">
      <c r="G40" s="42" t="s">
        <v>111</v>
      </c>
      <c r="H40" s="42"/>
      <c r="I40" s="43"/>
      <c r="K40" s="21"/>
      <c r="R40" s="27"/>
    </row>
    <row r="41" spans="7:11" ht="15">
      <c r="G41" s="42"/>
      <c r="H41" s="42"/>
      <c r="I41" s="42" t="s">
        <v>112</v>
      </c>
      <c r="K41" s="9" t="s">
        <v>113</v>
      </c>
    </row>
  </sheetData>
  <mergeCells count="14"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  <mergeCell ref="M11:Q11"/>
    <mergeCell ref="M12:Q12"/>
    <mergeCell ref="A11:E11"/>
    <mergeCell ref="G11:K11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A72" sqref="A72:IV72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110</v>
      </c>
      <c r="E3" s="3"/>
      <c r="F3" s="3"/>
      <c r="G3" s="5"/>
      <c r="H3" s="5"/>
      <c r="I3" s="3"/>
      <c r="J3" s="3"/>
      <c r="K3" s="3"/>
    </row>
    <row r="4" spans="3:11" s="1" customFormat="1" ht="18">
      <c r="C4" s="35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57</v>
      </c>
    </row>
    <row r="9" spans="1:8" s="1" customFormat="1" ht="12.75">
      <c r="A9" s="1">
        <v>5</v>
      </c>
      <c r="B9" s="1" t="s">
        <v>21</v>
      </c>
      <c r="G9" s="4"/>
      <c r="H9" s="4"/>
    </row>
    <row r="10" spans="2:7" ht="12.75">
      <c r="B10" t="s">
        <v>30</v>
      </c>
      <c r="C10" s="30" t="s">
        <v>65</v>
      </c>
      <c r="G10" s="31">
        <v>226760</v>
      </c>
    </row>
    <row r="11" spans="2:7" ht="12.75">
      <c r="B11" t="s">
        <v>34</v>
      </c>
      <c r="C11" s="30" t="s">
        <v>66</v>
      </c>
      <c r="G11" s="31">
        <v>73133</v>
      </c>
    </row>
    <row r="12" spans="2:7" ht="12.75">
      <c r="B12" t="s">
        <v>35</v>
      </c>
      <c r="C12" s="30" t="s">
        <v>67</v>
      </c>
      <c r="G12" s="31">
        <v>73315</v>
      </c>
    </row>
    <row r="13" spans="2:7" ht="12.75">
      <c r="B13" t="s">
        <v>36</v>
      </c>
      <c r="C13" s="30" t="s">
        <v>68</v>
      </c>
      <c r="G13" s="31">
        <v>84123</v>
      </c>
    </row>
    <row r="14" spans="2:7" ht="12.75">
      <c r="B14" t="s">
        <v>37</v>
      </c>
      <c r="C14" s="30" t="s">
        <v>70</v>
      </c>
      <c r="G14" s="31">
        <v>8119</v>
      </c>
    </row>
    <row r="15" spans="2:7" ht="12.75">
      <c r="B15" t="s">
        <v>38</v>
      </c>
      <c r="C15" s="30" t="s">
        <v>69</v>
      </c>
      <c r="G15" s="31">
        <v>40626</v>
      </c>
    </row>
    <row r="16" spans="2:7" ht="12.75">
      <c r="B16" t="s">
        <v>39</v>
      </c>
      <c r="C16" s="30" t="s">
        <v>71</v>
      </c>
      <c r="G16" s="32">
        <v>86080</v>
      </c>
    </row>
    <row r="18" ht="12.75">
      <c r="H18" s="4">
        <f>SUM(G10:G16)</f>
        <v>592156</v>
      </c>
    </row>
    <row r="19" s="1" customFormat="1" ht="12.75"/>
    <row r="21" spans="3:8" s="3" customFormat="1" ht="18">
      <c r="C21" s="3" t="s">
        <v>33</v>
      </c>
      <c r="G21" s="5"/>
      <c r="H21" s="5"/>
    </row>
    <row r="22" spans="7:8" s="3" customFormat="1" ht="18">
      <c r="G22" s="5"/>
      <c r="H22" s="5"/>
    </row>
    <row r="23" spans="1:8" s="3" customFormat="1" ht="12.75" customHeight="1">
      <c r="A23" s="1">
        <v>1</v>
      </c>
      <c r="B23" s="1" t="s">
        <v>29</v>
      </c>
      <c r="C23" s="1"/>
      <c r="D23" s="1"/>
      <c r="E23" s="1"/>
      <c r="F23" s="1"/>
      <c r="G23" s="4"/>
      <c r="H23" s="4"/>
    </row>
    <row r="24" spans="1:8" s="3" customFormat="1" ht="12.75" customHeight="1">
      <c r="A24"/>
      <c r="B24" t="s">
        <v>30</v>
      </c>
      <c r="C24" t="s">
        <v>31</v>
      </c>
      <c r="D24"/>
      <c r="E24"/>
      <c r="F24"/>
      <c r="G24" s="6">
        <v>746000</v>
      </c>
      <c r="H24" s="6"/>
    </row>
    <row r="25" spans="1:8" s="3" customFormat="1" ht="12.75" customHeight="1">
      <c r="A25"/>
      <c r="B25"/>
      <c r="C25" t="s">
        <v>72</v>
      </c>
      <c r="D25"/>
      <c r="E25"/>
      <c r="F25"/>
      <c r="G25" s="6"/>
      <c r="H25" s="6"/>
    </row>
    <row r="26" spans="1:8" s="3" customFormat="1" ht="12.75" customHeight="1">
      <c r="A26"/>
      <c r="B26"/>
      <c r="C26"/>
      <c r="D26" s="5"/>
      <c r="E26" s="1" t="s">
        <v>32</v>
      </c>
      <c r="F26"/>
      <c r="G26" s="6"/>
      <c r="H26" s="4">
        <f>+G24</f>
        <v>746000</v>
      </c>
    </row>
    <row r="27" spans="3:8" s="3" customFormat="1" ht="12.75" customHeight="1">
      <c r="C27"/>
      <c r="D27" s="5"/>
      <c r="G27" s="5"/>
      <c r="H27" s="5"/>
    </row>
    <row r="29" spans="1:8" s="1" customFormat="1" ht="12.75">
      <c r="A29" s="1">
        <v>2</v>
      </c>
      <c r="B29" s="1" t="s">
        <v>23</v>
      </c>
      <c r="G29" s="4"/>
      <c r="H29" s="4"/>
    </row>
    <row r="30" spans="2:7" ht="12.75">
      <c r="B30" t="s">
        <v>30</v>
      </c>
      <c r="C30" t="s">
        <v>73</v>
      </c>
      <c r="G30" s="31">
        <v>74824</v>
      </c>
    </row>
    <row r="31" spans="2:7" ht="12.75">
      <c r="B31" t="s">
        <v>34</v>
      </c>
      <c r="C31" t="s">
        <v>74</v>
      </c>
      <c r="G31" s="31">
        <v>82160</v>
      </c>
    </row>
    <row r="32" spans="2:7" ht="12.75">
      <c r="B32" t="s">
        <v>35</v>
      </c>
      <c r="C32" t="s">
        <v>107</v>
      </c>
      <c r="G32" s="31">
        <v>10750</v>
      </c>
    </row>
    <row r="33" spans="2:7" ht="12.75">
      <c r="B33" t="s">
        <v>36</v>
      </c>
      <c r="C33" t="s">
        <v>75</v>
      </c>
      <c r="G33" s="31">
        <v>14100</v>
      </c>
    </row>
    <row r="34" spans="2:7" ht="12.75">
      <c r="B34" t="s">
        <v>37</v>
      </c>
      <c r="C34" s="30" t="s">
        <v>108</v>
      </c>
      <c r="G34" s="31">
        <v>8939</v>
      </c>
    </row>
    <row r="36" spans="5:8" s="1" customFormat="1" ht="12.75">
      <c r="E36" s="1" t="s">
        <v>43</v>
      </c>
      <c r="G36" s="4"/>
      <c r="H36" s="4">
        <f>SUM(G30:G34)</f>
        <v>190773</v>
      </c>
    </row>
    <row r="39" spans="1:8" s="1" customFormat="1" ht="12.75">
      <c r="A39" s="1">
        <v>3</v>
      </c>
      <c r="B39" s="1" t="s">
        <v>44</v>
      </c>
      <c r="G39" s="4"/>
      <c r="H39" s="4"/>
    </row>
    <row r="40" spans="2:7" ht="12.75">
      <c r="B40" t="s">
        <v>30</v>
      </c>
      <c r="C40" s="30" t="s">
        <v>76</v>
      </c>
      <c r="G40" s="31">
        <v>95200</v>
      </c>
    </row>
    <row r="41" spans="2:7" ht="12.75">
      <c r="B41" t="s">
        <v>34</v>
      </c>
      <c r="C41" s="30" t="s">
        <v>77</v>
      </c>
      <c r="G41" s="31">
        <v>99998</v>
      </c>
    </row>
    <row r="42" spans="2:7" ht="12.75">
      <c r="B42" t="s">
        <v>35</v>
      </c>
      <c r="C42" s="30" t="s">
        <v>78</v>
      </c>
      <c r="G42" s="31">
        <v>86300</v>
      </c>
    </row>
    <row r="43" spans="2:7" ht="12.75">
      <c r="B43" t="s">
        <v>36</v>
      </c>
      <c r="C43" s="30" t="s">
        <v>79</v>
      </c>
      <c r="G43" s="31">
        <v>96575</v>
      </c>
    </row>
    <row r="44" spans="2:7" ht="12.75">
      <c r="B44" t="s">
        <v>37</v>
      </c>
      <c r="C44" s="30" t="s">
        <v>80</v>
      </c>
      <c r="G44" s="31">
        <v>97500</v>
      </c>
    </row>
    <row r="45" spans="2:7" ht="12.75">
      <c r="B45" t="s">
        <v>38</v>
      </c>
      <c r="C45" s="30" t="s">
        <v>81</v>
      </c>
      <c r="G45" s="31">
        <v>94296</v>
      </c>
    </row>
    <row r="46" spans="2:7" ht="12.75">
      <c r="B46" t="s">
        <v>39</v>
      </c>
      <c r="C46" s="30" t="s">
        <v>82</v>
      </c>
      <c r="G46" s="31">
        <v>11800</v>
      </c>
    </row>
    <row r="47" spans="2:7" ht="12.75">
      <c r="B47" t="s">
        <v>40</v>
      </c>
      <c r="C47" s="30" t="s">
        <v>84</v>
      </c>
      <c r="G47" s="31">
        <v>3240</v>
      </c>
    </row>
    <row r="48" spans="2:7" ht="12.75">
      <c r="B48" t="s">
        <v>83</v>
      </c>
      <c r="C48" s="30" t="s">
        <v>85</v>
      </c>
      <c r="G48" s="31">
        <v>11800</v>
      </c>
    </row>
    <row r="49" spans="2:7" ht="12.75">
      <c r="B49" t="s">
        <v>42</v>
      </c>
      <c r="C49" t="s">
        <v>86</v>
      </c>
      <c r="G49" s="31">
        <v>300000</v>
      </c>
    </row>
    <row r="51" spans="5:10" s="1" customFormat="1" ht="12.75">
      <c r="E51" s="1" t="s">
        <v>45</v>
      </c>
      <c r="G51" s="4"/>
      <c r="H51" s="4">
        <f>SUM(G40:G49)</f>
        <v>896709</v>
      </c>
      <c r="J51" s="8"/>
    </row>
    <row r="54" spans="1:8" s="1" customFormat="1" ht="12.75">
      <c r="A54" s="1">
        <v>4</v>
      </c>
      <c r="B54" s="1" t="s">
        <v>20</v>
      </c>
      <c r="G54" s="4"/>
      <c r="H54" s="4"/>
    </row>
    <row r="55" spans="2:7" ht="12.75">
      <c r="B55" t="s">
        <v>30</v>
      </c>
      <c r="C55" s="30" t="s">
        <v>89</v>
      </c>
      <c r="G55" s="31">
        <v>199975</v>
      </c>
    </row>
    <row r="56" spans="2:7" ht="12.75">
      <c r="B56" t="s">
        <v>34</v>
      </c>
      <c r="C56" s="30" t="s">
        <v>92</v>
      </c>
      <c r="G56" s="31">
        <v>114607</v>
      </c>
    </row>
    <row r="57" spans="2:7" ht="12.75">
      <c r="B57" t="s">
        <v>35</v>
      </c>
      <c r="C57" s="30" t="s">
        <v>91</v>
      </c>
      <c r="G57" s="31">
        <v>114248</v>
      </c>
    </row>
    <row r="58" spans="2:7" ht="12.75">
      <c r="B58" t="s">
        <v>36</v>
      </c>
      <c r="C58" s="30" t="s">
        <v>93</v>
      </c>
      <c r="G58" s="31">
        <v>79978</v>
      </c>
    </row>
    <row r="59" spans="2:7" ht="12.75">
      <c r="B59" t="s">
        <v>37</v>
      </c>
      <c r="C59" s="30" t="s">
        <v>90</v>
      </c>
      <c r="G59" s="31">
        <v>102000</v>
      </c>
    </row>
    <row r="60" spans="2:7" ht="12.75">
      <c r="B60" t="s">
        <v>38</v>
      </c>
      <c r="C60" s="30" t="s">
        <v>87</v>
      </c>
      <c r="G60" s="31">
        <v>26210</v>
      </c>
    </row>
    <row r="61" spans="2:7" ht="12.75">
      <c r="B61" t="s">
        <v>39</v>
      </c>
      <c r="C61" s="30" t="s">
        <v>94</v>
      </c>
      <c r="G61" s="31">
        <v>86860</v>
      </c>
    </row>
    <row r="62" spans="2:7" ht="12.75">
      <c r="B62" t="s">
        <v>40</v>
      </c>
      <c r="C62" s="30" t="s">
        <v>95</v>
      </c>
      <c r="G62" s="31">
        <v>36650</v>
      </c>
    </row>
    <row r="63" spans="2:7" ht="12.75">
      <c r="B63" t="s">
        <v>41</v>
      </c>
      <c r="C63" s="30" t="s">
        <v>109</v>
      </c>
      <c r="G63" s="31">
        <v>6013.19</v>
      </c>
    </row>
    <row r="64" spans="2:7" ht="12.75">
      <c r="B64" t="s">
        <v>42</v>
      </c>
      <c r="C64" s="30" t="s">
        <v>88</v>
      </c>
      <c r="G64" s="31">
        <v>300000</v>
      </c>
    </row>
    <row r="65" ht="12.75">
      <c r="C65" s="30"/>
    </row>
    <row r="66" spans="3:8" s="1" customFormat="1" ht="12.75">
      <c r="C66" s="8"/>
      <c r="E66" s="1" t="s">
        <v>46</v>
      </c>
      <c r="G66" s="4"/>
      <c r="H66" s="4">
        <f>SUM(G55:G64)</f>
        <v>1066541.19</v>
      </c>
    </row>
    <row r="67" ht="12.75">
      <c r="C67" s="2"/>
    </row>
    <row r="70" spans="1:8" s="1" customFormat="1" ht="12.75">
      <c r="A70" s="1">
        <v>5</v>
      </c>
      <c r="B70" s="1" t="s">
        <v>59</v>
      </c>
      <c r="G70" s="4"/>
      <c r="H70" s="4"/>
    </row>
    <row r="71" spans="2:7" ht="12.75">
      <c r="B71" t="s">
        <v>30</v>
      </c>
      <c r="C71" s="30" t="s">
        <v>96</v>
      </c>
      <c r="G71" s="6">
        <v>275000</v>
      </c>
    </row>
    <row r="73" spans="5:8" s="1" customFormat="1" ht="12.75">
      <c r="E73" s="1" t="s">
        <v>47</v>
      </c>
      <c r="G73" s="4"/>
      <c r="H73" s="4">
        <f>SUM(G71:G71)</f>
        <v>275000</v>
      </c>
    </row>
    <row r="77" spans="1:8" s="1" customFormat="1" ht="12.75">
      <c r="A77" s="1">
        <v>6</v>
      </c>
      <c r="B77" s="1" t="s">
        <v>22</v>
      </c>
      <c r="G77" s="4"/>
      <c r="H77" s="4"/>
    </row>
    <row r="78" spans="2:7" ht="12.75">
      <c r="B78" t="s">
        <v>30</v>
      </c>
      <c r="C78" t="s">
        <v>98</v>
      </c>
      <c r="G78" s="6">
        <v>191649</v>
      </c>
    </row>
    <row r="79" spans="2:7" ht="12.75">
      <c r="B79" t="s">
        <v>34</v>
      </c>
      <c r="C79" t="s">
        <v>99</v>
      </c>
      <c r="G79" s="6">
        <v>45000</v>
      </c>
    </row>
    <row r="80" spans="2:7" ht="12.75">
      <c r="B80" t="s">
        <v>35</v>
      </c>
      <c r="C80" t="s">
        <v>100</v>
      </c>
      <c r="G80" s="6">
        <v>17500</v>
      </c>
    </row>
    <row r="81" spans="2:7" ht="12.75">
      <c r="B81" t="s">
        <v>36</v>
      </c>
      <c r="C81" t="s">
        <v>101</v>
      </c>
      <c r="G81" s="6">
        <v>5500</v>
      </c>
    </row>
    <row r="82" spans="2:7" ht="12.75">
      <c r="B82" t="s">
        <v>37</v>
      </c>
      <c r="C82" s="33" t="s">
        <v>102</v>
      </c>
      <c r="D82" s="33"/>
      <c r="E82" s="33"/>
      <c r="F82" s="33"/>
      <c r="G82" s="34">
        <v>274000</v>
      </c>
    </row>
    <row r="83" spans="2:7" ht="12.75">
      <c r="B83" t="s">
        <v>38</v>
      </c>
      <c r="C83" t="s">
        <v>103</v>
      </c>
      <c r="G83" s="6">
        <v>19862</v>
      </c>
    </row>
    <row r="84" spans="2:7" ht="12.75">
      <c r="B84" t="s">
        <v>39</v>
      </c>
      <c r="C84" t="s">
        <v>104</v>
      </c>
      <c r="G84" s="6">
        <v>60579</v>
      </c>
    </row>
    <row r="85" spans="2:7" ht="12.75">
      <c r="B85" t="s">
        <v>40</v>
      </c>
      <c r="C85" t="s">
        <v>105</v>
      </c>
      <c r="G85" s="6">
        <v>111508</v>
      </c>
    </row>
    <row r="86" spans="2:7" ht="12.75">
      <c r="B86" t="s">
        <v>41</v>
      </c>
      <c r="C86" t="s">
        <v>106</v>
      </c>
      <c r="G86" s="6">
        <v>89709</v>
      </c>
    </row>
    <row r="88" spans="5:8" s="1" customFormat="1" ht="12.75">
      <c r="E88" s="1" t="s">
        <v>48</v>
      </c>
      <c r="G88" s="4"/>
      <c r="H88" s="4">
        <f>SUM(G78:G86)</f>
        <v>815307</v>
      </c>
    </row>
    <row r="91" spans="1:8" s="1" customFormat="1" ht="12.75">
      <c r="A91" s="1">
        <v>7</v>
      </c>
      <c r="B91" s="1" t="s">
        <v>26</v>
      </c>
      <c r="G91" s="4"/>
      <c r="H91" s="4"/>
    </row>
    <row r="92" spans="2:7" ht="12.75">
      <c r="B92" t="s">
        <v>49</v>
      </c>
      <c r="C92" t="s">
        <v>97</v>
      </c>
      <c r="G92" s="6">
        <v>250000</v>
      </c>
    </row>
    <row r="93" ht="12.75">
      <c r="C93" s="29"/>
    </row>
    <row r="94" spans="5:8" s="1" customFormat="1" ht="12.75">
      <c r="E94" s="1" t="s">
        <v>50</v>
      </c>
      <c r="G94" s="4"/>
      <c r="H94" s="4">
        <f>+G92</f>
        <v>250000</v>
      </c>
    </row>
    <row r="98" spans="1:10" s="1" customFormat="1" ht="12.75">
      <c r="A98" s="1" t="s">
        <v>51</v>
      </c>
      <c r="G98" s="4"/>
      <c r="H98" s="4">
        <f>SUM(H18:H96)</f>
        <v>4832486.1899999995</v>
      </c>
      <c r="J98" s="8"/>
    </row>
    <row r="99" spans="3:10" ht="12.75">
      <c r="C99" s="2"/>
      <c r="J99" s="2"/>
    </row>
    <row r="100" spans="5:7" ht="12.75">
      <c r="E100" s="2"/>
      <c r="G100" s="7"/>
    </row>
  </sheetData>
  <printOptions/>
  <pageMargins left="0.75" right="0.75" top="1" bottom="1" header="0.5" footer="0.5"/>
  <pageSetup fitToHeight="2" horizontalDpi="300" verticalDpi="300" orientation="portrait" scale="61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wharris</cp:lastModifiedBy>
  <cp:lastPrinted>2007-03-28T21:15:25Z</cp:lastPrinted>
  <dcterms:created xsi:type="dcterms:W3CDTF">2000-12-13T17:56:22Z</dcterms:created>
  <dcterms:modified xsi:type="dcterms:W3CDTF">2007-04-03T16:19:11Z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